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328" activeTab="0"/>
  </bookViews>
  <sheets>
    <sheet name="readme" sheetId="1" r:id="rId1"/>
    <sheet name="Ａ表" sheetId="2" r:id="rId2"/>
    <sheet name="Ｂ表" sheetId="3" r:id="rId3"/>
    <sheet name="Ｃ表" sheetId="4" r:id="rId4"/>
  </sheets>
  <definedNames>
    <definedName name="_xlfn.ANCHORARRAY" hidden="1">#NAME?</definedName>
    <definedName name="_xlfn.IFERROR" hidden="1">#NAME?</definedName>
    <definedName name="_xlnm.Print_Area" localSheetId="1">'Ａ表'!$A$1:$BL$89</definedName>
    <definedName name="_xlnm.Print_Area" localSheetId="2">'Ｂ表'!$A$1:$AV$99</definedName>
    <definedName name="_xlnm.Print_Area" localSheetId="3">'Ｃ表'!$A$1:$V$45</definedName>
    <definedName name="_xlnm.Print_Area" localSheetId="0">'readme'!$A$1:$I$22</definedName>
    <definedName name="Z_32D26747_25A5_4824_9A1C_50396F4B5892_.wvu.PrintArea" localSheetId="1" hidden="1">'Ａ表'!$A$1:$AG$89</definedName>
    <definedName name="Z_32D26747_25A5_4824_9A1C_50396F4B5892_.wvu.PrintArea" localSheetId="2" hidden="1">'Ｂ表'!$A$1:$AV$99</definedName>
    <definedName name="Z_32D26747_25A5_4824_9A1C_50396F4B5892_.wvu.PrintArea" localSheetId="3" hidden="1">'Ｃ表'!$A$1:$V$45</definedName>
    <definedName name="Z_32D26747_25A5_4824_9A1C_50396F4B5892_.wvu.Rows" localSheetId="1" hidden="1">'Ａ表'!$55:$55,'Ａ表'!$64:$64,'Ａ表'!$68:$68</definedName>
    <definedName name="教会名">'Ａ表'!$AM$9</definedName>
    <definedName name="教区名">'Ａ表'!$BC$2</definedName>
    <definedName name="作成者fax">'Ａ表'!$F$82</definedName>
    <definedName name="作成者メール">'Ａ表'!$B$86</definedName>
    <definedName name="作成者住所">'Ａ表'!$B$76</definedName>
    <definedName name="作成者電話">'Ａ表'!$B$82</definedName>
    <definedName name="作成者名">'Ａ表'!$C$72</definedName>
    <definedName name="作成者郵便番号">'Ａ表'!$C$75</definedName>
    <definedName name="地区・支区・分区名">'Ａ表'!$BC$5</definedName>
    <definedName name="年度">'readme'!$F$2</definedName>
  </definedNames>
  <calcPr fullCalcOnLoad="1"/>
</workbook>
</file>

<file path=xl/sharedStrings.xml><?xml version="1.0" encoding="utf-8"?>
<sst xmlns="http://schemas.openxmlformats.org/spreadsheetml/2006/main" count="540" uniqueCount="399">
  <si>
    <t>●</t>
  </si>
  <si>
    <t>　不具合やご不明の点などございましたら、森までご一報ください。</t>
  </si>
  <si>
    <t>forest@mrf.biglobe.ne.jp</t>
  </si>
  <si>
    <t>個人メール</t>
  </si>
  <si>
    <t>セルのコピー・貼り付けは、罫線や書式が変更されてしまわないよう、貼り付けの際に右クリック→「形式を選択して貼り付け」→「値」として行ってください。
　また、本物に似せて作るために「セルの結合」を多用している関係で、複数のセルを選択してコピー・貼り付けをするとうまくいかない場合があります。その場合はご面倒ですが、セルを一つづつコピーして貼り付けてください。</t>
  </si>
  <si>
    <t>宗教法人責任役員</t>
  </si>
  <si>
    <t>氏　名</t>
  </si>
  <si>
    <t>団体名</t>
  </si>
  <si>
    <t>教団教師</t>
  </si>
  <si>
    <t>キリスト教</t>
  </si>
  <si>
    <t>教育主事</t>
  </si>
  <si>
    <t>宣教師</t>
  </si>
  <si>
    <t>教会事務員</t>
  </si>
  <si>
    <t xml:space="preserve"> 業　種</t>
  </si>
  <si>
    <t>名称</t>
  </si>
  <si>
    <t xml:space="preserve"> 名　称</t>
  </si>
  <si>
    <t xml:space="preserve"> 代表者</t>
  </si>
  <si>
    <t xml:space="preserve"> 職員数</t>
  </si>
  <si>
    <t>かならず公益、収益のいずれかを○でかこんでください</t>
  </si>
  <si>
    <t>かならず設置形態・敷地・園舎のいずれかを○でかこんでください</t>
  </si>
  <si>
    <t>設立</t>
  </si>
  <si>
    <t>年</t>
  </si>
  <si>
    <t>月</t>
  </si>
  <si>
    <t>日</t>
  </si>
  <si>
    <t>認可</t>
  </si>
  <si>
    <t>電話(</t>
  </si>
  <si>
    <t>)</t>
  </si>
  <si>
    <t>所在地</t>
  </si>
  <si>
    <t>設置者名</t>
  </si>
  <si>
    <t>設置形態</t>
  </si>
  <si>
    <t>園長名</t>
  </si>
  <si>
    <t>敷地面積</t>
  </si>
  <si>
    <t>園舎面積</t>
  </si>
  <si>
    <t>平方メートル</t>
  </si>
  <si>
    <t>人</t>
  </si>
  <si>
    <t>教会敷地・一部使用・専用敷地</t>
  </si>
  <si>
    <t>会堂敷地・一部使用・専用園舎</t>
  </si>
  <si>
    <t>氏名</t>
  </si>
  <si>
    <t>各団体または組織の責任者氏名をそれぞれにご記入ください。</t>
  </si>
  <si>
    <t>日</t>
  </si>
  <si>
    <t>教区</t>
  </si>
  <si>
    <t>有</t>
  </si>
  <si>
    <t>無</t>
  </si>
  <si>
    <t>会堂</t>
  </si>
  <si>
    <t>基督教団</t>
  </si>
  <si>
    <t>日　　本</t>
  </si>
  <si>
    <t>教　会</t>
  </si>
  <si>
    <t>伝道所</t>
  </si>
  <si>
    <t>(有)</t>
  </si>
  <si>
    <t>・</t>
  </si>
  <si>
    <t>・</t>
  </si>
  <si>
    <t>〒(</t>
  </si>
  <si>
    <t>振替口座</t>
  </si>
  <si>
    <t>番</t>
  </si>
  <si>
    <t>名義</t>
  </si>
  <si>
    <t>通信先</t>
  </si>
  <si>
    <t>（上記の地名番地で郵便物が届く場合は記入しないでください）</t>
  </si>
  <si>
    <t>（通称ではなく正式な地名、町名をお書きください）</t>
  </si>
  <si>
    <t>主任教師</t>
  </si>
  <si>
    <t>担任教師</t>
  </si>
  <si>
    <t>正・補</t>
  </si>
  <si>
    <t>現住所 〒（</t>
  </si>
  <si>
    <t>）電話（</t>
  </si>
  <si>
    <t>）(有)</t>
  </si>
  <si>
    <t>教会役員</t>
  </si>
  <si>
    <t>(書記)</t>
  </si>
  <si>
    <t>(会計)</t>
  </si>
  <si>
    <t>(</t>
  </si>
  <si>
    <t>住所</t>
  </si>
  <si>
    <t>（ 電話 ）</t>
  </si>
  <si>
    <t>文字は楷書で明確にご記入ください</t>
  </si>
  <si>
    <t>教会主事</t>
  </si>
  <si>
    <t>*信徒数</t>
  </si>
  <si>
    <t>男</t>
  </si>
  <si>
    <t>女</t>
  </si>
  <si>
    <t>計a</t>
  </si>
  <si>
    <t>計b</t>
  </si>
  <si>
    <t>合計（a+b）</t>
  </si>
  <si>
    <t>①　　陪餐会員</t>
  </si>
  <si>
    <t>③別　　帳</t>
  </si>
  <si>
    <t>現　　　住</t>
  </si>
  <si>
    <t>不　　　在</t>
  </si>
  <si>
    <t>総　　　計</t>
  </si>
  <si>
    <t>受　　　洗</t>
  </si>
  <si>
    <t>④信仰告白</t>
  </si>
  <si>
    <t>転　　　入</t>
  </si>
  <si>
    <t>合　　　計</t>
  </si>
  <si>
    <t>死　　　去</t>
  </si>
  <si>
    <t>転　　　出</t>
  </si>
  <si>
    <t>信仰告白による減</t>
  </si>
  <si>
    <t>増　減　の　差</t>
  </si>
  <si>
    <t>(前年度</t>
  </si>
  <si>
    <t>不在から現住へ</t>
  </si>
  <si>
    <t>別帳より復帰</t>
  </si>
  <si>
    <t>現住から不在へ</t>
  </si>
  <si>
    <t>別帳へ移帳</t>
  </si>
  <si>
    <t>1回の平均数</t>
  </si>
  <si>
    <t>計</t>
  </si>
  <si>
    <t>種類</t>
  </si>
  <si>
    <t>日曜夕拝</t>
  </si>
  <si>
    <t>祈祷会</t>
  </si>
  <si>
    <t>聖書研究会</t>
  </si>
  <si>
    <t>家庭集会</t>
  </si>
  <si>
    <t>求道者会</t>
  </si>
  <si>
    <t>出張伝道</t>
  </si>
  <si>
    <t>特別集会</t>
  </si>
  <si>
    <t>その他</t>
  </si>
  <si>
    <t>年回数</t>
  </si>
  <si>
    <t>日　　時</t>
  </si>
  <si>
    <t>特　　色</t>
  </si>
  <si>
    <t>⑥ 集　　　会</t>
  </si>
  <si>
    <t>支地(分)区</t>
  </si>
  <si>
    <t>教師数</t>
  </si>
  <si>
    <t>（</t>
  </si>
  <si>
    <t>）</t>
  </si>
  <si>
    <t>(イ)</t>
  </si>
  <si>
    <t>(ロ)</t>
  </si>
  <si>
    <t>(ハ)</t>
  </si>
  <si>
    <t>(ニ)</t>
  </si>
  <si>
    <t>(ホ)</t>
  </si>
  <si>
    <t>)</t>
  </si>
  <si>
    <t>生徒数</t>
  </si>
  <si>
    <t>1回の出席平均数</t>
  </si>
  <si>
    <t>幼稚科</t>
  </si>
  <si>
    <t>小学科</t>
  </si>
  <si>
    <t>中学科</t>
  </si>
  <si>
    <t>高等科</t>
  </si>
  <si>
    <t>宗教法人・学校法人・社会福祉法人・財団法人
いずれでもない</t>
  </si>
  <si>
    <t>教諭数
保育士数</t>
  </si>
  <si>
    <t>助教諭数
助手数</t>
  </si>
  <si>
    <t>分級
科別</t>
  </si>
  <si>
    <t>②　未陪餐会員
(幼児受洗)</t>
  </si>
  <si>
    <t>合 計</t>
  </si>
  <si>
    <t>会員数</t>
  </si>
  <si>
    <t>1回の集会
出席平均数</t>
  </si>
  <si>
    <t>中学生会</t>
  </si>
  <si>
    <t>高校生会</t>
  </si>
  <si>
    <t>(平均数…小数点以下は四捨五入してください)</t>
  </si>
  <si>
    <t>青 年 会</t>
  </si>
  <si>
    <t>婦 人 会</t>
  </si>
  <si>
    <t>壮 年 会</t>
  </si>
  <si>
    <t>外国語礼拝を行っている場合はご記入ください</t>
  </si>
  <si>
    <t>言　語</t>
  </si>
  <si>
    <t>日　時</t>
  </si>
  <si>
    <t>現　住　陪　餐</t>
  </si>
  <si>
    <t>30歳未満</t>
  </si>
  <si>
    <t>30代</t>
  </si>
  <si>
    <t>40代</t>
  </si>
  <si>
    <t>50代</t>
  </si>
  <si>
    <t>形態など</t>
  </si>
  <si>
    <t>予算額</t>
  </si>
  <si>
    <t>決算額</t>
  </si>
  <si>
    <t>1.月定献金</t>
  </si>
  <si>
    <t>2.礼拝献金</t>
  </si>
  <si>
    <t>3.特別献金</t>
  </si>
  <si>
    <t>8.対外指定献金</t>
  </si>
  <si>
    <t>9.教会学校収入</t>
  </si>
  <si>
    <t>10.教区援助金</t>
  </si>
  <si>
    <t>11.その他の援助金</t>
  </si>
  <si>
    <t>12.補助金</t>
  </si>
  <si>
    <t>1.礼拝・礼典費</t>
  </si>
  <si>
    <t>2.伝道費</t>
  </si>
  <si>
    <t>3.諸集会費</t>
  </si>
  <si>
    <t>4.教師謝儀手当</t>
  </si>
  <si>
    <t>5.給与</t>
  </si>
  <si>
    <t>6.建物費</t>
  </si>
  <si>
    <t>7.借地借家料</t>
  </si>
  <si>
    <t>8.光熱用水費</t>
  </si>
  <si>
    <t>9.事務費</t>
  </si>
  <si>
    <t>10.旅費研修費</t>
  </si>
  <si>
    <t>11.雑費</t>
  </si>
  <si>
    <t>19.諸保険等掛金</t>
  </si>
  <si>
    <t>20.積立金</t>
  </si>
  <si>
    <t>21.寄付金</t>
  </si>
  <si>
    <t>24.予備費</t>
  </si>
  <si>
    <t>25.次年度繰越金</t>
  </si>
  <si>
    <t>教　区</t>
  </si>
  <si>
    <t>教　　会　　資　　産</t>
  </si>
  <si>
    <t>有・無(</t>
  </si>
  <si>
    <t>円)</t>
  </si>
  <si>
    <t>教団承認</t>
  </si>
  <si>
    <t>年度報告書テンプレート取り扱い説明書</t>
  </si>
  <si>
    <t>制作者</t>
  </si>
  <si>
    <t>・</t>
  </si>
  <si>
    <t>)</t>
  </si>
  <si>
    <t>）電話（</t>
  </si>
  <si>
    <t>）(有)</t>
  </si>
  <si>
    <t>〒(</t>
  </si>
  <si>
    <t>)</t>
  </si>
  <si>
    <t>(</t>
  </si>
  <si>
    <t>・</t>
  </si>
  <si>
    <t>〒(</t>
  </si>
  <si>
    <t>)</t>
  </si>
  <si>
    <t>(</t>
  </si>
  <si>
    <t>・</t>
  </si>
  <si>
    <t>〒(</t>
  </si>
  <si>
    <t>)</t>
  </si>
  <si>
    <t>(</t>
  </si>
  <si>
    <t>・</t>
  </si>
  <si>
    <t>〒(</t>
  </si>
  <si>
    <t>)</t>
  </si>
  <si>
    <t>(</t>
  </si>
  <si>
    <t>・</t>
  </si>
  <si>
    <t>〒(</t>
  </si>
  <si>
    <t>(</t>
  </si>
  <si>
    <t>〒(</t>
  </si>
  <si>
    <t>)</t>
  </si>
  <si>
    <t>(</t>
  </si>
  <si>
    <t>・</t>
  </si>
  <si>
    <t>〒(</t>
  </si>
  <si>
    <t>(</t>
  </si>
  <si>
    <t>・</t>
  </si>
  <si>
    <t>〒(</t>
  </si>
  <si>
    <t>)</t>
  </si>
  <si>
    <t>(</t>
  </si>
  <si>
    <t>・</t>
  </si>
  <si>
    <t>)</t>
  </si>
  <si>
    <t>⑦</t>
  </si>
  <si>
    <t>〒</t>
  </si>
  <si>
    <t>+</t>
  </si>
  <si>
    <t>-</t>
  </si>
  <si>
    <t>Ｂ表記入の要領</t>
  </si>
  <si>
    <r>
      <t xml:space="preserve">① </t>
    </r>
    <r>
      <rPr>
        <u val="single"/>
        <sz val="9"/>
        <rFont val="ＭＳ ゴシック"/>
        <family val="3"/>
      </rPr>
      <t>陪餐会員</t>
    </r>
  </si>
  <si>
    <r>
      <t xml:space="preserve">② </t>
    </r>
    <r>
      <rPr>
        <u val="single"/>
        <sz val="9"/>
        <rFont val="ＭＳ ゴシック"/>
        <family val="3"/>
      </rPr>
      <t>未 陪 餐</t>
    </r>
  </si>
  <si>
    <r>
      <t xml:space="preserve">③ </t>
    </r>
    <r>
      <rPr>
        <u val="single"/>
        <sz val="9"/>
        <rFont val="ＭＳ ゴシック"/>
        <family val="3"/>
      </rPr>
      <t>別帳会員</t>
    </r>
  </si>
  <si>
    <r>
      <t xml:space="preserve">④ </t>
    </r>
    <r>
      <rPr>
        <u val="single"/>
        <sz val="9"/>
        <rFont val="ＭＳ ゴシック"/>
        <family val="3"/>
      </rPr>
      <t>信仰告白</t>
    </r>
  </si>
  <si>
    <r>
      <t xml:space="preserve">⑤ </t>
    </r>
    <r>
      <rPr>
        <u val="single"/>
        <sz val="9"/>
        <rFont val="ＭＳ ゴシック"/>
        <family val="3"/>
      </rPr>
      <t>客　　員</t>
    </r>
  </si>
  <si>
    <r>
      <t xml:space="preserve">⑦ </t>
    </r>
    <r>
      <rPr>
        <u val="single"/>
        <sz val="9"/>
        <rFont val="ＭＳ ゴシック"/>
        <family val="3"/>
      </rPr>
      <t>教会学校</t>
    </r>
  </si>
  <si>
    <t xml:space="preserve">    ⑤客　　　     員</t>
  </si>
  <si>
    <t>4.財産収入</t>
  </si>
  <si>
    <t>5.雑収入</t>
  </si>
  <si>
    <t>6.他の収益会計から繰入</t>
  </si>
  <si>
    <t>a</t>
  </si>
  <si>
    <t>b</t>
  </si>
  <si>
    <t>c</t>
  </si>
  <si>
    <t>d</t>
  </si>
  <si>
    <t>e</t>
  </si>
  <si>
    <t>科　　　目</t>
  </si>
  <si>
    <t>桁ちがいのないようにご記入ください。</t>
  </si>
  <si>
    <t>支出の部</t>
  </si>
  <si>
    <t>12.経常支出計</t>
  </si>
  <si>
    <t>a</t>
  </si>
  <si>
    <t>b</t>
  </si>
  <si>
    <t xml:space="preserve"> 感謝・記念献金</t>
  </si>
  <si>
    <t xml:space="preserve"> 祝節献金</t>
  </si>
  <si>
    <t xml:space="preserve"> 謝儀自給額</t>
  </si>
  <si>
    <t xml:space="preserve"> 謝儀援助・互助額</t>
  </si>
  <si>
    <t>a</t>
  </si>
  <si>
    <t>b</t>
  </si>
  <si>
    <t>教　会</t>
  </si>
  <si>
    <t>伝道所</t>
  </si>
  <si>
    <t>　土地</t>
  </si>
  <si>
    <t>　会堂</t>
  </si>
  <si>
    <t>㎡</t>
  </si>
  <si>
    <t>種類</t>
  </si>
  <si>
    <t>面積</t>
  </si>
  <si>
    <t>及数量</t>
  </si>
  <si>
    <t>登記の</t>
  </si>
  <si>
    <t>有無</t>
  </si>
  <si>
    <t>所有者</t>
  </si>
  <si>
    <t>火災保険・共済の有無</t>
  </si>
  <si>
    <t>(保険契約金額)</t>
  </si>
  <si>
    <t>c</t>
  </si>
  <si>
    <t>d</t>
  </si>
  <si>
    <t>b</t>
  </si>
  <si>
    <t>13.積立金等からの繰入</t>
  </si>
  <si>
    <t>14.借入金</t>
  </si>
  <si>
    <t>15.前年度繰越金</t>
  </si>
  <si>
    <t>Ａ 経 常 収 入</t>
  </si>
  <si>
    <t>Ｂ 経 常 外 収 入</t>
  </si>
  <si>
    <t xml:space="preserve"> 収　入　総　計</t>
  </si>
  <si>
    <t>16.経 常 外 収 入 計</t>
  </si>
  <si>
    <t>7.経 常 収 入 計</t>
  </si>
  <si>
    <t>Ｃ</t>
  </si>
  <si>
    <t>Ｄ 経 常 支 出</t>
  </si>
  <si>
    <t>13.対外献金</t>
  </si>
  <si>
    <t>14.隠退教師及遺族謝恩金</t>
  </si>
  <si>
    <t>15.教会学校費</t>
  </si>
  <si>
    <t>16.各部支出</t>
  </si>
  <si>
    <t>17.教会事業繰出金</t>
  </si>
  <si>
    <t>Ｅ 経 常 外 支 出</t>
  </si>
  <si>
    <t>18.負担金等</t>
  </si>
  <si>
    <t xml:space="preserve"> 支　出　総　計</t>
  </si>
  <si>
    <t>Ｆ</t>
  </si>
  <si>
    <t>　所有者欄には自教会または日本基督教団（特別財産）、または維持財団等をご記入</t>
  </si>
  <si>
    <t>　備　考</t>
  </si>
  <si>
    <t>　牧師館</t>
  </si>
  <si>
    <t>　建物(延)</t>
  </si>
  <si>
    <t>　その他</t>
  </si>
  <si>
    <t>報告書作成者</t>
  </si>
  <si>
    <t>　氏名</t>
  </si>
  <si>
    <t>　住所　〒</t>
  </si>
  <si>
    <t>　電話</t>
  </si>
  <si>
    <t>収入の部</t>
  </si>
  <si>
    <t>26.経 常 外 支 出 計</t>
  </si>
  <si>
    <t>臨　時　収　入　計</t>
  </si>
  <si>
    <t>臨　時　支　出　計</t>
  </si>
  <si>
    <t>合計</t>
  </si>
  <si>
    <t>60代</t>
  </si>
  <si>
    <t>支・地・分区</t>
  </si>
  <si>
    <t>定員</t>
  </si>
  <si>
    <t>謝儀援助・互助</t>
  </si>
  <si>
    <t>伝道援助等</t>
  </si>
  <si>
    <t>年度報告</t>
  </si>
  <si>
    <t>役員名については年鑑掲載、他の個人情報については教団事務処理だけに用います。</t>
  </si>
  <si>
    <t>その他公益・収益事業</t>
  </si>
  <si>
    <t>幼児教育施設</t>
  </si>
  <si>
    <t>電話</t>
  </si>
  <si>
    <t>住所　〒</t>
  </si>
  <si>
    <t>報告作成者</t>
  </si>
  <si>
    <t>電話(</t>
  </si>
  <si>
    <t>収容人員</t>
  </si>
  <si>
    <t xml:space="preserve">
</t>
  </si>
  <si>
    <r>
      <rPr>
        <sz val="3"/>
        <rFont val="ＭＳ 明朝"/>
        <family val="1"/>
      </rPr>
      <t xml:space="preserve"> </t>
    </r>
    <r>
      <rPr>
        <sz val="8"/>
        <rFont val="ＭＳ 明朝"/>
        <family val="1"/>
      </rPr>
      <t>臨 時 収 入</t>
    </r>
  </si>
  <si>
    <r>
      <rPr>
        <sz val="3"/>
        <rFont val="ＭＳ 明朝"/>
        <family val="1"/>
      </rPr>
      <t xml:space="preserve"> </t>
    </r>
    <r>
      <rPr>
        <sz val="8"/>
        <rFont val="ＭＳ 明朝"/>
        <family val="1"/>
      </rPr>
      <t>臨 時 支 出</t>
    </r>
  </si>
  <si>
    <r>
      <t>＊</t>
    </r>
    <r>
      <rPr>
        <u val="single"/>
        <sz val="6"/>
        <rFont val="ＭＳ ゴシック"/>
        <family val="3"/>
      </rPr>
      <t>牧師・伝道師は算入</t>
    </r>
  </si>
  <si>
    <t>日曜朝拝</t>
  </si>
  <si>
    <t>⑦ 教会学校(分校</t>
  </si>
  <si>
    <t>　3年以上住所不明の会員あるいは3年以上教会員たる義務を怠って別帳に移された会員です。</t>
  </si>
  <si>
    <t>　幼時に受洗し、成人してから信仰告白式（または堅信礼）を了した人の数を記入してください。</t>
  </si>
  <si>
    <t>　他教会の会員で、転入会に至らず便宜上諸集会に出席し会員としての義務を果たしている人で、役員会でみとめた</t>
  </si>
  <si>
    <t>　人です。</t>
  </si>
  <si>
    <t>　｢祈祷会」「聖書研究会」を一つの集会として開いている場合には中間の線上に記入してください。</t>
  </si>
  <si>
    <t>　　曜朝拝｣｢日曜夕拝｣の欄に記入してください。</t>
  </si>
  <si>
    <t>　　上開いている場合には各々の特色を記入してください。</t>
  </si>
  <si>
    <t>イ．｢開校中・休校中｣のどちらかに○をつけてください。生徒募集中でも開校している場合は｢開校中｣を○で囲んでください。</t>
  </si>
  <si>
    <t>ハ．分級科別欄（たとえば幼稚科・高等科等）は、それが教会学校の組織の内にあり、分級あるいは会合を定期的に行って</t>
  </si>
  <si>
    <t>　　いる場合にのみ記入してください。成人科その他がある場合には記入してください。</t>
  </si>
  <si>
    <t>前年度報告の信徒総数をご記入ください</t>
  </si>
  <si>
    <t>必ず前年度記入の総計との差になるようにしてください</t>
  </si>
  <si>
    <r>
      <t>平均数…</t>
    </r>
    <r>
      <rPr>
        <u val="single"/>
        <sz val="6"/>
        <rFont val="ＭＳ ゴシック"/>
        <family val="3"/>
      </rPr>
      <t>小数点以下は四捨五入してください</t>
    </r>
  </si>
  <si>
    <t>不明な点をお問い合わせする場合がありますので、必ずご記入ください</t>
  </si>
  <si>
    <t>教会役員を兼任の場合も再度ここにご記入ください。代表役員は記入しないでください。</t>
  </si>
  <si>
    <t>氏　名</t>
  </si>
  <si>
    <t>⑧</t>
  </si>
  <si>
    <t>⑩</t>
  </si>
  <si>
    <t>①（ふりがな）</t>
  </si>
  <si>
    <t>②</t>
  </si>
  <si>
    <t>③最寄駅</t>
  </si>
  <si>
    <t>④</t>
  </si>
  <si>
    <t>) FAX (</t>
  </si>
  <si>
    <t>)</t>
  </si>
  <si>
    <t>・</t>
  </si>
  <si>
    <t>⑤</t>
  </si>
  <si>
    <t>〒(</t>
  </si>
  <si>
    <t>⑥</t>
  </si>
  <si>
    <t>成人科・その他</t>
  </si>
  <si>
    <t>校を含む)／どちらかに○を→開校中・休校中</t>
  </si>
  <si>
    <t>　幼児洗礼を受けて信仰未告白の会員です。</t>
  </si>
  <si>
    <t>ニ．出席平均数は、分級を行っていない場合、分級科別に分けていない場合も合計欄に記入してください。</t>
  </si>
  <si>
    <t>　している会員で、「不在」はそれ以外の会員です。</t>
  </si>
  <si>
    <t>増(＋)</t>
  </si>
  <si>
    <t>減(－)</t>
  </si>
  <si>
    <t>別紙の説明をよくお読みください。</t>
  </si>
  <si>
    <t>　付属施設</t>
  </si>
  <si>
    <t>22.借入返済金</t>
  </si>
  <si>
    <t>23.臨時費繰出</t>
  </si>
  <si>
    <t>⑨</t>
  </si>
  <si>
    <t>記入日現在のものをご記入ください</t>
  </si>
  <si>
    <t>教師およびキリスト教教育主事の氏名・住所(正・補 該当のものを○でかこんでください)</t>
  </si>
  <si>
    <t>別紙の説明をよくお読みください</t>
  </si>
  <si>
    <t>前年度報告提出後に所在地・電話番号を変更した場合は○を→</t>
  </si>
  <si>
    <t>前年度報告提出後に住所・電話番号
を変更した場合は（有）に○を</t>
  </si>
  <si>
    <t>*コピーでお送りいただいてもけっこうです</t>
  </si>
  <si>
    <t>「保護」を外すとテンプレートそのものの文字や数式等も変更できてしまうので、おすすめしませんが、もしロックされているセルの変更が必要な場合は、一時的に保護を解除してください。メニューから「ツール」→「保護」→「シート保護の解除」、または「校閲」タブ →「シート保護の解除」をクリックです。
　その場合、不用意な変更を防ぐため、必要な変更がすんだらすぐに再度シートを保護されるようおすすめします。</t>
  </si>
  <si>
    <t xml:space="preserve">シートは「保護」されており、ロックを外してあるセル（白いところ）のみが入力できるようになっています。
</t>
  </si>
  <si>
    <r>
      <t>　</t>
    </r>
    <r>
      <rPr>
        <u val="single"/>
        <sz val="6"/>
        <rFont val="ＭＳ ゴシック"/>
        <family val="3"/>
      </rPr>
      <t>しないでください</t>
    </r>
  </si>
  <si>
    <t>　ください。「その他」の欄には墓地などをご記入ください。　　　㎡＝坪数×3.3</t>
  </si>
  <si>
    <t>1カ年集会数</t>
  </si>
  <si>
    <t>ロ．生徒数とは、生徒名簿に記載されている者の数です。概数でもかまいませんので、必ず記入してください。</t>
  </si>
  <si>
    <t>　（注意）
　1. 分校のある場合は、それを含めてください。分校数を記入してください。
　2. 生徒数が明確でない場合は、概数を記入してください。</t>
  </si>
  <si>
    <t>Ｃ表では収入総計と支出総計の差額をチェックする数式を欄外に入れています。また収入総計と支出総計に差額が発生している状態のとき、支出総計の数字が斜体字となるようにしています。
　最終的に収入総計と支出総計の差額が0となるようご注意ください。</t>
  </si>
  <si>
    <r>
      <t>幼稚園・保育所・認定こども園</t>
    </r>
    <r>
      <rPr>
        <sz val="8"/>
        <rFont val="ＭＳ ゴシック"/>
        <family val="3"/>
      </rPr>
      <t>（該当呼称を○でかこんでください）</t>
    </r>
  </si>
  <si>
    <t>　FAX</t>
  </si>
  <si>
    <t>70代</t>
  </si>
  <si>
    <t>80代以上</t>
  </si>
  <si>
    <t>　日本基督教団加古川東教会　森なお</t>
  </si>
  <si>
    <t>キリスト教
教育主事</t>
  </si>
  <si>
    <t>名前</t>
  </si>
  <si>
    <t>住所</t>
  </si>
  <si>
    <t>電話</t>
  </si>
  <si>
    <t>報告作成者</t>
  </si>
  <si>
    <r>
      <t xml:space="preserve">出張伝道地
</t>
    </r>
    <r>
      <rPr>
        <sz val="6"/>
        <rFont val="ＭＳ ゴシック"/>
        <family val="3"/>
      </rPr>
      <t>(</t>
    </r>
    <r>
      <rPr>
        <sz val="8"/>
        <rFont val="ＭＳ ゴシック"/>
        <family val="3"/>
      </rPr>
      <t>その性格</t>
    </r>
    <r>
      <rPr>
        <sz val="6"/>
        <rFont val="ＭＳ ゴシック"/>
        <family val="3"/>
      </rPr>
      <t>)</t>
    </r>
  </si>
  <si>
    <t>オンライン他礼拝</t>
  </si>
  <si>
    <t>　会員名簿に登録された正規の教会員です。｢現住｣とは、礼拝に出席し、献金そのほか教会員としての責任を果た</t>
  </si>
  <si>
    <r>
      <t>⑥</t>
    </r>
    <r>
      <rPr>
        <u val="single"/>
        <sz val="9"/>
        <rFont val="ＭＳ ゴシック"/>
        <family val="3"/>
      </rPr>
      <t xml:space="preserve"> 集　　会</t>
    </r>
  </si>
  <si>
    <t>イ．礼拝開始時間を記入してください。｢朝拝｣｢夕拝｣をなんらかの事情で日曜日になさらず週日になさっている場合でも｢日</t>
  </si>
  <si>
    <t>ハ．｢祈祷会」｢聖書研究会」を行っている曜日、開始時刻を記入してください。また、｢祈祷会」｢聖書研究会」を週2回以</t>
  </si>
  <si>
    <t>ニ．「家庭集会」集会が何カ所で開かれ、また、それは礼拝形式かそうでないかを記入してください。</t>
  </si>
  <si>
    <t>ホ．「出張伝道」職場集会、あるいは団地集会など、その伝道地の性格を記入してください。</t>
  </si>
  <si>
    <t>ヘ．「特別集会」伝道集会、社会問題研究会、教会研修会等、集会の性格を記入してください。</t>
  </si>
  <si>
    <t>ロ．オンライン、配信その他の通信手段を用いた礼拝の参加人数（視聴数等）を記入してください。人数が明確でない場合</t>
  </si>
  <si>
    <t>　　は概数を記入してください。特色欄にはオンライン、配信方法（zoomやYouTube等）を記入してください。</t>
  </si>
  <si>
    <t>　※新型コロナウイルス対策に関する支出をこの欄にご報告ください。
　（配信礼拝用パソコン購入費、消毒液購入費など）</t>
  </si>
  <si>
    <t>不明な点をお問い合わせする場合がありますので、
必ずご記入ください</t>
  </si>
  <si>
    <t>e-mail</t>
  </si>
  <si>
    <t>fax</t>
  </si>
  <si>
    <t xml:space="preserve">    不明な点を問い合わせする場合がありますので、必ずご記入ください。</t>
  </si>
  <si>
    <t>ページ設定で、用紙はＡ３に設定しています。３対応のプリンタをお持ちであれば、印刷して、教会にて保存、データを兵庫教区事務所ABC表係&lt;abc@office.uccj.hyogo.jp&gt;にご提出ください。
　お使いのプリンターがＡ３に対応していない場合は、縮小印刷してから拡大コピーをしていただく必要があります。その場合「ファイル」→「ページ設定」→「オプション」でプリンタのプロパティから縮小印刷を選択してください。あるいは、同じくページ設定のところから「拡大縮小印刷」の「次のページ数で印刷」にチェックを入れて縦横共に１ページに設定し、「用紙サイズ」をＢ４、Ａ４等に設定してもＯＫ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</si>
</sst>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 ###\ ##0"/>
    <numFmt numFmtId="179" formatCode=";;;"/>
    <numFmt numFmtId="180" formatCode="[$]ggge&quot;年&quot;m&quot;月&quot;d&quot;日&quot;;@"/>
    <numFmt numFmtId="181" formatCode="[$-411]gge&quot;年&quot;m&quot;月&quot;d&quot;日&quot;;@"/>
    <numFmt numFmtId="182" formatCode="[$]gge&quot;年&quot;m&quot;月&quot;d&quot;日&quot;;@"/>
  </numFmts>
  <fonts count="83">
    <font>
      <sz val="11"/>
      <name val="ＭＳ 明朝"/>
      <family val="1"/>
    </font>
    <font>
      <sz val="11"/>
      <color indexed="8"/>
      <name val="ＭＳ Ｐ明朝"/>
      <family val="1"/>
    </font>
    <font>
      <sz val="9"/>
      <name val="ＭＳ 明朝"/>
      <family val="1"/>
    </font>
    <font>
      <sz val="8"/>
      <name val="ＭＳ 明朝"/>
      <family val="1"/>
    </font>
    <font>
      <sz val="6"/>
      <name val="ＭＳ 明朝"/>
      <family val="1"/>
    </font>
    <font>
      <sz val="10"/>
      <name val="ＭＳ 明朝"/>
      <family val="1"/>
    </font>
    <font>
      <sz val="8"/>
      <name val="ＭＳ ゴシック"/>
      <family val="3"/>
    </font>
    <font>
      <sz val="7"/>
      <name val="ＭＳ 明朝"/>
      <family val="1"/>
    </font>
    <font>
      <sz val="12"/>
      <name val="ＭＳ 明朝"/>
      <family val="1"/>
    </font>
    <font>
      <sz val="7"/>
      <name val="ＭＳ ゴシック"/>
      <family val="3"/>
    </font>
    <font>
      <u val="single"/>
      <sz val="11"/>
      <name val="ＭＳ ゴシック"/>
      <family val="3"/>
    </font>
    <font>
      <sz val="9"/>
      <name val="ＭＳ Ｐ明朝"/>
      <family val="1"/>
    </font>
    <font>
      <sz val="11"/>
      <name val="ＭＳ ゴシック"/>
      <family val="3"/>
    </font>
    <font>
      <sz val="10"/>
      <name val="ＭＳ Ｐゴシック"/>
      <family val="3"/>
    </font>
    <font>
      <sz val="16"/>
      <name val="ＭＳ 明朝"/>
      <family val="1"/>
    </font>
    <font>
      <sz val="6"/>
      <name val="ＭＳ ゴシック"/>
      <family val="3"/>
    </font>
    <font>
      <u val="single"/>
      <sz val="11"/>
      <color indexed="12"/>
      <name val="ＭＳ 明朝"/>
      <family val="1"/>
    </font>
    <font>
      <sz val="9"/>
      <name val="ＭＳ ゴシック"/>
      <family val="3"/>
    </font>
    <font>
      <sz val="20"/>
      <name val="ＭＳ ゴシック"/>
      <family val="3"/>
    </font>
    <font>
      <sz val="12"/>
      <name val="ＭＳ ゴシック"/>
      <family val="3"/>
    </font>
    <font>
      <u val="single"/>
      <sz val="9"/>
      <name val="ＭＳ ゴシック"/>
      <family val="3"/>
    </font>
    <font>
      <sz val="10"/>
      <name val="ＭＳ ゴシック"/>
      <family val="3"/>
    </font>
    <font>
      <u val="single"/>
      <sz val="10"/>
      <name val="ＭＳ ゴシック"/>
      <family val="3"/>
    </font>
    <font>
      <sz val="11"/>
      <name val="ＭＳ Ｐ明朝"/>
      <family val="1"/>
    </font>
    <font>
      <sz val="10"/>
      <name val="ＭＳ Ｐ明朝"/>
      <family val="1"/>
    </font>
    <font>
      <sz val="18"/>
      <name val="ＭＳ Ｐ明朝"/>
      <family val="1"/>
    </font>
    <font>
      <sz val="12"/>
      <name val="ＭＳ Ｐ明朝"/>
      <family val="1"/>
    </font>
    <font>
      <sz val="8"/>
      <name val="ＭＳ Ｐ明朝"/>
      <family val="1"/>
    </font>
    <font>
      <sz val="6"/>
      <name val="ＭＳ Ｐ明朝"/>
      <family val="1"/>
    </font>
    <font>
      <u val="single"/>
      <sz val="9"/>
      <name val="ＭＳ Ｐゴシック"/>
      <family val="3"/>
    </font>
    <font>
      <sz val="22"/>
      <name val="ＭＳ ゴシック"/>
      <family val="3"/>
    </font>
    <font>
      <sz val="18"/>
      <name val="ＭＳ ゴシック"/>
      <family val="3"/>
    </font>
    <font>
      <sz val="5"/>
      <name val="ＭＳ ゴシック"/>
      <family val="3"/>
    </font>
    <font>
      <u val="single"/>
      <sz val="6"/>
      <name val="ＭＳ ゴシック"/>
      <family val="3"/>
    </font>
    <font>
      <b/>
      <sz val="8"/>
      <name val="ＭＳ ゴシック"/>
      <family val="3"/>
    </font>
    <font>
      <sz val="7"/>
      <name val="ＭＳ Ｐ明朝"/>
      <family val="1"/>
    </font>
    <font>
      <b/>
      <u val="single"/>
      <sz val="12"/>
      <name val="ＭＳ ゴシック"/>
      <family val="3"/>
    </font>
    <font>
      <b/>
      <u val="single"/>
      <sz val="11"/>
      <name val="ＭＳ ゴシック"/>
      <family val="3"/>
    </font>
    <font>
      <b/>
      <sz val="11"/>
      <name val="ＭＳ ゴシック"/>
      <family val="3"/>
    </font>
    <font>
      <u val="single"/>
      <sz val="7"/>
      <name val="ＭＳ ゴシック"/>
      <family val="3"/>
    </font>
    <font>
      <sz val="3"/>
      <name val="ＭＳ 明朝"/>
      <family val="1"/>
    </font>
    <font>
      <sz val="8"/>
      <name val="ＭＳ Ｐゴシック"/>
      <family val="3"/>
    </font>
    <font>
      <sz val="14"/>
      <name val="ＭＳ ゴシック"/>
      <family val="3"/>
    </font>
    <font>
      <sz val="11"/>
      <color indexed="42"/>
      <name val="ＭＳ Ｐ明朝"/>
      <family val="1"/>
    </font>
    <font>
      <b/>
      <sz val="18"/>
      <color indexed="62"/>
      <name val="ＭＳ Ｐゴシック"/>
      <family val="3"/>
    </font>
    <font>
      <b/>
      <sz val="11"/>
      <color indexed="42"/>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62"/>
      <name val="ＭＳ Ｐ明朝"/>
      <family val="1"/>
    </font>
    <font>
      <b/>
      <sz val="13"/>
      <color indexed="62"/>
      <name val="ＭＳ Ｐ明朝"/>
      <family val="1"/>
    </font>
    <font>
      <b/>
      <sz val="11"/>
      <color indexed="62"/>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u val="single"/>
      <sz val="11"/>
      <color indexed="20"/>
      <name val="ＭＳ 明朝"/>
      <family val="1"/>
    </font>
    <font>
      <sz val="11"/>
      <color indexed="17"/>
      <name val="ＭＳ Ｐ明朝"/>
      <family val="1"/>
    </font>
    <font>
      <sz val="11"/>
      <color indexed="10"/>
      <name val="ＭＳ 明朝"/>
      <family val="1"/>
    </font>
    <font>
      <b/>
      <sz val="26"/>
      <color indexed="9"/>
      <name val="ＭＳ Ｐゴシック"/>
      <family val="3"/>
    </font>
    <font>
      <sz val="26"/>
      <color indexed="9"/>
      <name val="ＭＳ ゴシック"/>
      <family val="3"/>
    </font>
    <font>
      <b/>
      <sz val="24"/>
      <color indexed="9"/>
      <name val="ＭＳ ゴシック"/>
      <family val="3"/>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u val="single"/>
      <sz val="11"/>
      <color theme="11"/>
      <name val="ＭＳ 明朝"/>
      <family val="1"/>
    </font>
    <font>
      <sz val="11"/>
      <color rgb="FF006100"/>
      <name val="ＭＳ Ｐ明朝"/>
      <family val="1"/>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C0E0C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dashed"/>
    </border>
    <border>
      <left/>
      <right/>
      <top style="thin"/>
      <bottom/>
    </border>
    <border>
      <left style="thin"/>
      <right/>
      <top/>
      <bottom/>
    </border>
    <border>
      <left style="thin"/>
      <right style="thin"/>
      <top style="thin"/>
      <bottom style="thin"/>
    </border>
    <border>
      <left style="thin"/>
      <right style="thin"/>
      <top style="thin"/>
      <bottom style="medium"/>
    </border>
    <border>
      <left style="thin"/>
      <right style="thin"/>
      <top style="medium"/>
      <bottom/>
    </border>
    <border>
      <left style="thin"/>
      <right/>
      <top style="thin"/>
      <bottom/>
    </border>
    <border>
      <left style="thin"/>
      <right style="thin"/>
      <top style="thin"/>
      <bottom/>
    </border>
    <border>
      <left style="thin"/>
      <right style="double"/>
      <top style="thin"/>
      <bottom/>
    </border>
    <border>
      <left style="thin"/>
      <right style="medium"/>
      <top style="thin"/>
      <bottom/>
    </border>
    <border>
      <left style="thin"/>
      <right/>
      <top style="thin"/>
      <bottom style="thin"/>
    </border>
    <border>
      <left style="thin"/>
      <right style="thin"/>
      <top style="thin"/>
      <bottom style="dotted"/>
    </border>
    <border>
      <left style="thin"/>
      <right style="double"/>
      <top style="thin"/>
      <bottom style="dotted"/>
    </border>
    <border>
      <left style="thin"/>
      <right style="thin"/>
      <top style="dotted"/>
      <bottom style="dotted"/>
    </border>
    <border>
      <left style="thin"/>
      <right style="double"/>
      <top style="dotted"/>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medium"/>
      <right style="thin"/>
      <top/>
      <bottom/>
    </border>
    <border>
      <left/>
      <right style="thin"/>
      <top/>
      <bottom/>
    </border>
    <border>
      <left style="thin"/>
      <right style="thin"/>
      <top/>
      <bottom/>
    </border>
    <border>
      <left style="thin"/>
      <right style="double"/>
      <top style="dotted"/>
      <bottom style="thin"/>
    </border>
    <border>
      <left style="medium"/>
      <right style="thin"/>
      <top/>
      <bottom style="medium"/>
    </border>
    <border>
      <left style="thin"/>
      <right/>
      <top/>
      <bottom style="medium"/>
    </border>
    <border>
      <left/>
      <right style="thin"/>
      <top/>
      <bottom style="medium"/>
    </border>
    <border>
      <left style="thin"/>
      <right style="thin"/>
      <top/>
      <bottom style="medium"/>
    </border>
    <border>
      <left style="thin"/>
      <right style="double"/>
      <top style="thin"/>
      <bottom style="thin"/>
    </border>
    <border>
      <left style="thin"/>
      <right style="medium"/>
      <top style="thin"/>
      <bottom style="thin"/>
    </border>
    <border>
      <left style="thin"/>
      <right style="medium"/>
      <top/>
      <bottom/>
    </border>
    <border>
      <left style="thin"/>
      <right style="thin"/>
      <top/>
      <bottom style="thin"/>
    </border>
    <border>
      <left style="medium"/>
      <right/>
      <top style="medium"/>
      <bottom/>
    </border>
    <border>
      <left/>
      <right style="medium"/>
      <top/>
      <bottom style="dashed"/>
    </border>
    <border>
      <left/>
      <right style="medium"/>
      <top/>
      <bottom/>
    </border>
    <border>
      <left style="medium"/>
      <right/>
      <top/>
      <bottom style="thin"/>
    </border>
    <border>
      <left/>
      <right style="thin"/>
      <top/>
      <bottom style="thin"/>
    </border>
    <border>
      <left/>
      <right/>
      <top/>
      <bottom style="thin"/>
    </border>
    <border>
      <left style="thin"/>
      <right/>
      <top/>
      <bottom style="thin"/>
    </border>
    <border>
      <left/>
      <right style="medium"/>
      <top/>
      <bottom style="thin"/>
    </border>
    <border>
      <left style="medium"/>
      <right/>
      <top style="thin"/>
      <bottom/>
    </border>
    <border>
      <left/>
      <right style="thin"/>
      <top style="thin"/>
      <bottom/>
    </border>
    <border>
      <left/>
      <right style="medium"/>
      <top style="thin"/>
      <bottom/>
    </border>
    <border>
      <left/>
      <right/>
      <top style="medium"/>
      <bottom/>
    </border>
    <border>
      <left/>
      <right/>
      <top/>
      <bottom style="medium"/>
    </border>
    <border>
      <left style="thin"/>
      <right style="medium"/>
      <top/>
      <bottom style="medium"/>
    </border>
    <border>
      <left/>
      <right style="medium"/>
      <top style="medium"/>
      <bottom/>
    </border>
    <border>
      <left style="medium"/>
      <right/>
      <top style="medium"/>
      <bottom style="thin"/>
    </border>
    <border>
      <left style="double"/>
      <right/>
      <top style="medium"/>
      <bottom style="thin"/>
    </border>
    <border>
      <left style="medium"/>
      <right style="thin"/>
      <top style="thin"/>
      <bottom/>
    </border>
    <border>
      <left style="thin"/>
      <right style="double"/>
      <top/>
      <bottom style="medium"/>
    </border>
    <border>
      <left/>
      <right style="thin"/>
      <top style="thin"/>
      <bottom style="thin"/>
    </border>
    <border>
      <left style="thin"/>
      <right style="thin"/>
      <top style="medium"/>
      <bottom style="medium"/>
    </border>
    <border>
      <left style="thin"/>
      <right style="double"/>
      <top/>
      <bottom/>
    </border>
    <border diagonalUp="1">
      <left style="thin"/>
      <right style="thin"/>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medium"/>
      <bottom style="medium"/>
    </border>
    <border>
      <left style="medium"/>
      <right style="thin"/>
      <top style="medium"/>
      <bottom/>
    </border>
    <border>
      <left style="thin"/>
      <right style="double"/>
      <top style="medium"/>
      <bottom/>
    </border>
    <border diagonalUp="1">
      <left style="thin"/>
      <right style="thin"/>
      <top/>
      <bottom style="thin"/>
      <diagonal style="thin"/>
    </border>
    <border diagonalUp="1">
      <left style="thin"/>
      <right style="medium"/>
      <top style="thin"/>
      <bottom style="thin"/>
      <diagonal style="thin"/>
    </border>
    <border diagonalUp="1">
      <left style="thin"/>
      <right style="medium"/>
      <top>
        <color indexed="63"/>
      </top>
      <bottom style="thin"/>
      <diagonal style="thin"/>
    </border>
    <border>
      <left style="medium"/>
      <right style="thin"/>
      <top/>
      <bottom style="thin"/>
    </border>
    <border>
      <left/>
      <right/>
      <top style="medium"/>
      <bottom style="medium"/>
    </border>
    <border>
      <left/>
      <right style="medium"/>
      <top/>
      <bottom style="medium"/>
    </border>
    <border>
      <left style="medium"/>
      <right/>
      <top/>
      <bottom style="medium"/>
    </border>
    <border>
      <left style="thin"/>
      <right/>
      <top style="medium"/>
      <bottom/>
    </border>
    <border>
      <left/>
      <right style="thin"/>
      <top style="medium"/>
      <bottom/>
    </border>
    <border>
      <left style="thin"/>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thin"/>
      <bottom style="medium"/>
    </border>
    <border>
      <left/>
      <right style="medium"/>
      <top style="medium"/>
      <bottom style="thin"/>
    </border>
    <border>
      <left style="medium"/>
      <right/>
      <top style="dashed"/>
      <bottom/>
    </border>
    <border>
      <left/>
      <right/>
      <top style="dashed"/>
      <bottom/>
    </border>
    <border>
      <left/>
      <right style="medium"/>
      <top style="dashed"/>
      <bottom/>
    </border>
    <border>
      <left style="medium"/>
      <right/>
      <top/>
      <bottom style="dashed"/>
    </border>
    <border>
      <left/>
      <right style="thin"/>
      <top style="medium"/>
      <bottom style="thin"/>
    </border>
    <border>
      <left style="medium"/>
      <right/>
      <top style="thin"/>
      <bottom style="medium"/>
    </border>
    <border>
      <left/>
      <right/>
      <top style="thin"/>
      <bottom style="medium"/>
    </border>
    <border>
      <left/>
      <right style="thin"/>
      <top style="thin"/>
      <bottom style="medium"/>
    </border>
    <border>
      <left style="medium"/>
      <right/>
      <top style="thin"/>
      <bottom style="thin"/>
    </border>
    <border>
      <left/>
      <right/>
      <top style="thin"/>
      <bottom style="thin"/>
    </border>
    <border>
      <left style="thin"/>
      <right/>
      <top style="thin"/>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medium"/>
    </border>
    <border>
      <left/>
      <right style="thin"/>
      <top style="medium"/>
      <bottom style="medium"/>
    </border>
    <border>
      <left style="double"/>
      <right style="thin"/>
      <top style="medium"/>
      <bottom/>
    </border>
    <border>
      <left style="double"/>
      <right style="thin"/>
      <top/>
      <bottom/>
    </border>
    <border>
      <left style="double"/>
      <right style="thin"/>
      <top/>
      <bottom style="medium"/>
    </border>
    <border>
      <left/>
      <right style="medium"/>
      <top style="thin"/>
      <bottom style="thin"/>
    </border>
    <border>
      <left/>
      <right style="double"/>
      <top style="medium"/>
      <bottom style="thin"/>
    </border>
    <border>
      <left style="double"/>
      <right/>
      <top style="thin"/>
      <bottom/>
    </border>
    <border>
      <left style="medium"/>
      <right style="medium"/>
      <top/>
      <bottom/>
    </border>
    <border>
      <left style="double"/>
      <right/>
      <top/>
      <bottom style="medium"/>
    </border>
    <border>
      <left style="medium"/>
      <right/>
      <top style="hair"/>
      <bottom/>
    </border>
    <border>
      <left/>
      <right/>
      <top style="hair"/>
      <bottom/>
    </border>
    <border>
      <left/>
      <right style="medium"/>
      <top style="hair"/>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0" borderId="0" applyNumberFormat="0" applyFill="0" applyBorder="0" applyAlignment="0" applyProtection="0"/>
    <xf numFmtId="0" fontId="81" fillId="32" borderId="0" applyNumberFormat="0" applyBorder="0" applyAlignment="0" applyProtection="0"/>
  </cellStyleXfs>
  <cellXfs count="1188">
    <xf numFmtId="0" fontId="0" fillId="0" borderId="0" xfId="0" applyAlignment="1">
      <alignment vertical="center"/>
    </xf>
    <xf numFmtId="49" fontId="27"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49" fontId="11" fillId="33" borderId="0" xfId="0" applyNumberFormat="1" applyFont="1" applyFill="1" applyBorder="1" applyAlignment="1" applyProtection="1">
      <alignment vertical="center"/>
      <protection locked="0"/>
    </xf>
    <xf numFmtId="49" fontId="27" fillId="33" borderId="0" xfId="0" applyNumberFormat="1" applyFont="1" applyFill="1" applyBorder="1" applyAlignment="1" applyProtection="1">
      <alignment vertical="center"/>
      <protection locked="0"/>
    </xf>
    <xf numFmtId="49" fontId="17" fillId="33" borderId="0" xfId="0" applyNumberFormat="1" applyFont="1" applyFill="1" applyAlignment="1" applyProtection="1">
      <alignment vertical="center" wrapText="1"/>
      <protection locked="0"/>
    </xf>
    <xf numFmtId="49" fontId="27" fillId="33" borderId="12" xfId="0" applyNumberFormat="1" applyFont="1" applyFill="1" applyBorder="1" applyAlignment="1" applyProtection="1">
      <alignment vertical="center"/>
      <protection locked="0"/>
    </xf>
    <xf numFmtId="49" fontId="27" fillId="33" borderId="0" xfId="0" applyNumberFormat="1" applyFont="1" applyFill="1" applyBorder="1" applyAlignment="1" applyProtection="1">
      <alignment horizontal="center" vertical="center"/>
      <protection locked="0"/>
    </xf>
    <xf numFmtId="49" fontId="27" fillId="33" borderId="13" xfId="0" applyNumberFormat="1" applyFont="1" applyFill="1" applyBorder="1" applyAlignment="1" applyProtection="1">
      <alignment horizontal="center" vertical="center"/>
      <protection locked="0"/>
    </xf>
    <xf numFmtId="49" fontId="27" fillId="33" borderId="0" xfId="0" applyNumberFormat="1" applyFont="1" applyFill="1" applyBorder="1" applyAlignment="1" applyProtection="1">
      <alignment horizontal="center" vertical="center" shrinkToFit="1"/>
      <protection locked="0"/>
    </xf>
    <xf numFmtId="0" fontId="0" fillId="34" borderId="0" xfId="0" applyFill="1" applyAlignment="1">
      <alignment vertical="center"/>
    </xf>
    <xf numFmtId="177" fontId="5" fillId="33" borderId="14" xfId="0" applyNumberFormat="1" applyFont="1" applyFill="1" applyBorder="1" applyAlignment="1" applyProtection="1">
      <alignment vertical="center"/>
      <protection locked="0"/>
    </xf>
    <xf numFmtId="177" fontId="5" fillId="33" borderId="15" xfId="0" applyNumberFormat="1" applyFont="1" applyFill="1" applyBorder="1" applyAlignment="1" applyProtection="1">
      <alignment vertical="center"/>
      <protection locked="0"/>
    </xf>
    <xf numFmtId="178" fontId="8" fillId="33" borderId="16" xfId="0" applyNumberFormat="1" applyFont="1" applyFill="1" applyBorder="1" applyAlignment="1" applyProtection="1">
      <alignment vertical="center"/>
      <protection locked="0"/>
    </xf>
    <xf numFmtId="0" fontId="3" fillId="33" borderId="17" xfId="0" applyFont="1" applyFill="1" applyBorder="1" applyAlignment="1" applyProtection="1">
      <alignment vertical="center" shrinkToFit="1"/>
      <protection locked="0"/>
    </xf>
    <xf numFmtId="0" fontId="3" fillId="33" borderId="18" xfId="0" applyFont="1" applyFill="1" applyBorder="1" applyAlignment="1" applyProtection="1">
      <alignment vertical="center" shrinkToFit="1"/>
      <protection locked="0"/>
    </xf>
    <xf numFmtId="178" fontId="8" fillId="33" borderId="18" xfId="0" applyNumberFormat="1" applyFont="1" applyFill="1" applyBorder="1" applyAlignment="1" applyProtection="1">
      <alignment vertical="center"/>
      <protection locked="0"/>
    </xf>
    <xf numFmtId="178" fontId="8" fillId="33" borderId="19" xfId="0" applyNumberFormat="1" applyFont="1" applyFill="1" applyBorder="1" applyAlignment="1" applyProtection="1">
      <alignment vertical="center"/>
      <protection locked="0"/>
    </xf>
    <xf numFmtId="178" fontId="8" fillId="33" borderId="20" xfId="0" applyNumberFormat="1" applyFont="1" applyFill="1" applyBorder="1" applyAlignment="1" applyProtection="1">
      <alignment vertical="center"/>
      <protection locked="0"/>
    </xf>
    <xf numFmtId="0" fontId="3" fillId="33" borderId="21" xfId="0" applyFont="1" applyFill="1" applyBorder="1" applyAlignment="1" applyProtection="1">
      <alignment vertical="center" shrinkToFit="1"/>
      <protection locked="0"/>
    </xf>
    <xf numFmtId="0" fontId="3" fillId="33" borderId="12" xfId="0" applyFont="1" applyFill="1" applyBorder="1" applyAlignment="1" applyProtection="1">
      <alignment vertical="center" shrinkToFit="1"/>
      <protection locked="0"/>
    </xf>
    <xf numFmtId="178" fontId="8" fillId="33" borderId="22" xfId="0" applyNumberFormat="1" applyFont="1" applyFill="1" applyBorder="1" applyAlignment="1" applyProtection="1">
      <alignment vertical="center"/>
      <protection locked="0"/>
    </xf>
    <xf numFmtId="178" fontId="8" fillId="33" borderId="23" xfId="0" applyNumberFormat="1" applyFont="1" applyFill="1" applyBorder="1" applyAlignment="1" applyProtection="1">
      <alignment vertical="center"/>
      <protection locked="0"/>
    </xf>
    <xf numFmtId="178" fontId="8" fillId="33" borderId="24" xfId="0" applyNumberFormat="1" applyFont="1" applyFill="1" applyBorder="1" applyAlignment="1" applyProtection="1">
      <alignment vertical="center"/>
      <protection locked="0"/>
    </xf>
    <xf numFmtId="178" fontId="8" fillId="33" borderId="25" xfId="0" applyNumberFormat="1" applyFont="1" applyFill="1" applyBorder="1" applyAlignment="1" applyProtection="1">
      <alignment vertical="center"/>
      <protection locked="0"/>
    </xf>
    <xf numFmtId="178" fontId="8" fillId="33" borderId="26" xfId="0" applyNumberFormat="1" applyFont="1" applyFill="1" applyBorder="1" applyAlignment="1" applyProtection="1">
      <alignment vertical="center"/>
      <protection locked="0"/>
    </xf>
    <xf numFmtId="0" fontId="7" fillId="33" borderId="24" xfId="0" applyFont="1" applyFill="1" applyBorder="1" applyAlignment="1" applyProtection="1">
      <alignment horizontal="left" vertical="center" shrinkToFit="1"/>
      <protection locked="0"/>
    </xf>
    <xf numFmtId="178" fontId="8" fillId="33" borderId="27" xfId="0" applyNumberFormat="1" applyFont="1" applyFill="1" applyBorder="1" applyAlignment="1" applyProtection="1">
      <alignment vertical="center"/>
      <protection locked="0"/>
    </xf>
    <xf numFmtId="178" fontId="8" fillId="33" borderId="28" xfId="0" applyNumberFormat="1" applyFont="1" applyFill="1" applyBorder="1" applyAlignment="1" applyProtection="1">
      <alignment vertical="center"/>
      <protection locked="0"/>
    </xf>
    <xf numFmtId="0" fontId="3" fillId="33" borderId="29" xfId="0" applyFont="1" applyFill="1" applyBorder="1" applyAlignment="1" applyProtection="1">
      <alignment vertical="top" shrinkToFit="1"/>
      <protection locked="0"/>
    </xf>
    <xf numFmtId="0" fontId="3" fillId="33" borderId="13" xfId="0" applyFont="1" applyFill="1" applyBorder="1" applyAlignment="1" applyProtection="1">
      <alignment vertical="top" shrinkToFit="1"/>
      <protection locked="0"/>
    </xf>
    <xf numFmtId="0" fontId="7" fillId="33" borderId="30" xfId="0" applyFont="1" applyFill="1" applyBorder="1" applyAlignment="1" applyProtection="1">
      <alignment vertical="top" shrinkToFit="1"/>
      <protection locked="0"/>
    </xf>
    <xf numFmtId="0" fontId="3" fillId="33" borderId="31" xfId="0" applyFont="1" applyFill="1" applyBorder="1" applyAlignment="1" applyProtection="1">
      <alignment vertical="top" shrinkToFit="1"/>
      <protection locked="0"/>
    </xf>
    <xf numFmtId="0" fontId="7" fillId="33" borderId="27" xfId="0" applyFont="1" applyFill="1" applyBorder="1" applyAlignment="1" applyProtection="1">
      <alignment horizontal="left" vertical="center" shrinkToFit="1"/>
      <protection locked="0"/>
    </xf>
    <xf numFmtId="178" fontId="8" fillId="33" borderId="32" xfId="0" applyNumberFormat="1" applyFont="1" applyFill="1" applyBorder="1" applyAlignment="1" applyProtection="1">
      <alignment vertical="center"/>
      <protection locked="0"/>
    </xf>
    <xf numFmtId="178" fontId="8" fillId="33" borderId="14" xfId="0" applyNumberFormat="1" applyFont="1" applyFill="1" applyBorder="1" applyAlignment="1" applyProtection="1">
      <alignment horizontal="right" vertical="center"/>
      <protection locked="0"/>
    </xf>
    <xf numFmtId="0" fontId="3" fillId="33" borderId="33" xfId="0" applyFont="1" applyFill="1" applyBorder="1" applyAlignment="1" applyProtection="1">
      <alignment vertical="top" shrinkToFit="1"/>
      <protection locked="0"/>
    </xf>
    <xf numFmtId="0" fontId="3" fillId="33" borderId="34" xfId="0" applyFont="1" applyFill="1" applyBorder="1" applyAlignment="1" applyProtection="1">
      <alignment vertical="top" shrinkToFit="1"/>
      <protection locked="0"/>
    </xf>
    <xf numFmtId="0" fontId="7" fillId="33" borderId="35" xfId="0" applyFont="1" applyFill="1" applyBorder="1" applyAlignment="1" applyProtection="1">
      <alignment vertical="top" shrinkToFit="1"/>
      <protection locked="0"/>
    </xf>
    <xf numFmtId="0" fontId="3" fillId="33" borderId="36" xfId="0" applyFont="1" applyFill="1" applyBorder="1" applyAlignment="1" applyProtection="1">
      <alignment vertical="top" shrinkToFit="1"/>
      <protection locked="0"/>
    </xf>
    <xf numFmtId="178" fontId="8" fillId="33" borderId="14" xfId="0" applyNumberFormat="1" applyFont="1" applyFill="1" applyBorder="1" applyAlignment="1" applyProtection="1">
      <alignment vertical="center"/>
      <protection locked="0"/>
    </xf>
    <xf numFmtId="178" fontId="8" fillId="33" borderId="37" xfId="0" applyNumberFormat="1" applyFont="1" applyFill="1" applyBorder="1" applyAlignment="1" applyProtection="1">
      <alignment vertical="center"/>
      <protection locked="0"/>
    </xf>
    <xf numFmtId="178" fontId="8" fillId="33" borderId="38" xfId="0" applyNumberFormat="1" applyFont="1" applyFill="1" applyBorder="1" applyAlignment="1" applyProtection="1">
      <alignment vertical="center"/>
      <protection locked="0"/>
    </xf>
    <xf numFmtId="178" fontId="8" fillId="33" borderId="31" xfId="0" applyNumberFormat="1" applyFont="1" applyFill="1" applyBorder="1" applyAlignment="1" applyProtection="1">
      <alignment vertical="center"/>
      <protection locked="0"/>
    </xf>
    <xf numFmtId="178" fontId="8" fillId="33" borderId="39" xfId="0" applyNumberFormat="1" applyFont="1" applyFill="1" applyBorder="1" applyAlignment="1" applyProtection="1">
      <alignment vertical="center"/>
      <protection locked="0"/>
    </xf>
    <xf numFmtId="178" fontId="8" fillId="33" borderId="40" xfId="0" applyNumberFormat="1" applyFont="1" applyFill="1" applyBorder="1" applyAlignment="1" applyProtection="1">
      <alignment horizontal="right" vertical="center"/>
      <protection locked="0"/>
    </xf>
    <xf numFmtId="0" fontId="7" fillId="33" borderId="22" xfId="0" applyFont="1" applyFill="1" applyBorder="1" applyAlignment="1" applyProtection="1">
      <alignment horizontal="left" vertical="center" shrinkToFit="1"/>
      <protection locked="0"/>
    </xf>
    <xf numFmtId="178" fontId="8" fillId="33" borderId="40" xfId="0" applyNumberFormat="1" applyFont="1" applyFill="1" applyBorder="1" applyAlignment="1" applyProtection="1">
      <alignment vertical="center"/>
      <protection locked="0"/>
    </xf>
    <xf numFmtId="0" fontId="0" fillId="0" borderId="0" xfId="0" applyFill="1" applyAlignment="1" applyProtection="1">
      <alignment vertical="center"/>
      <protection hidden="1"/>
    </xf>
    <xf numFmtId="0" fontId="0" fillId="0" borderId="0" xfId="0" applyFill="1" applyAlignment="1" applyProtection="1">
      <alignment horizontal="left" vertical="top"/>
      <protection hidden="1"/>
    </xf>
    <xf numFmtId="0" fontId="0" fillId="0" borderId="0" xfId="0" applyFill="1" applyAlignment="1" applyProtection="1">
      <alignment vertical="top" wrapText="1"/>
      <protection hidden="1"/>
    </xf>
    <xf numFmtId="0" fontId="0" fillId="0" borderId="0" xfId="0" applyFill="1" applyAlignment="1" applyProtection="1">
      <alignment horizontal="center" vertical="top" wrapText="1"/>
      <protection hidden="1"/>
    </xf>
    <xf numFmtId="0" fontId="0" fillId="0" borderId="0" xfId="0" applyFill="1" applyAlignment="1" applyProtection="1">
      <alignment horizontal="left" vertical="center" wrapText="1"/>
      <protection hidden="1"/>
    </xf>
    <xf numFmtId="0" fontId="16" fillId="0" borderId="0" xfId="43" applyFill="1" applyAlignment="1" applyProtection="1">
      <alignment horizontal="center" vertical="center"/>
      <protection hidden="1"/>
    </xf>
    <xf numFmtId="0" fontId="16" fillId="0" borderId="0" xfId="43" applyFill="1" applyAlignment="1" applyProtection="1">
      <alignment vertical="center" wrapText="1"/>
      <protection hidden="1"/>
    </xf>
    <xf numFmtId="0" fontId="0" fillId="0" borderId="0" xfId="0" applyFill="1" applyAlignment="1" applyProtection="1">
      <alignment vertical="center" wrapText="1"/>
      <protection hidden="1"/>
    </xf>
    <xf numFmtId="0" fontId="16" fillId="0" borderId="0" xfId="43" applyFill="1" applyAlignment="1" applyProtection="1">
      <alignment horizontal="center" vertical="center" wrapText="1"/>
      <protection hidden="1"/>
    </xf>
    <xf numFmtId="49" fontId="12" fillId="0" borderId="0" xfId="0" applyNumberFormat="1" applyFont="1" applyFill="1" applyAlignment="1">
      <alignment vertical="center"/>
    </xf>
    <xf numFmtId="49" fontId="21" fillId="0" borderId="0" xfId="0" applyNumberFormat="1" applyFont="1" applyFill="1" applyAlignment="1">
      <alignment vertical="center"/>
    </xf>
    <xf numFmtId="49" fontId="21" fillId="0" borderId="0" xfId="0" applyNumberFormat="1" applyFont="1" applyFill="1" applyAlignment="1">
      <alignment vertical="center"/>
    </xf>
    <xf numFmtId="49" fontId="6" fillId="0" borderId="41" xfId="0" applyNumberFormat="1" applyFont="1" applyFill="1" applyBorder="1" applyAlignment="1">
      <alignment horizontal="center" vertical="center"/>
    </xf>
    <xf numFmtId="49" fontId="12" fillId="0" borderId="10" xfId="0" applyNumberFormat="1" applyFont="1" applyFill="1" applyBorder="1" applyAlignment="1">
      <alignment vertical="center"/>
    </xf>
    <xf numFmtId="49" fontId="6" fillId="0" borderId="11" xfId="0" applyNumberFormat="1" applyFont="1" applyFill="1" applyBorder="1" applyAlignment="1">
      <alignment horizontal="right" vertical="center"/>
    </xf>
    <xf numFmtId="49" fontId="6" fillId="0" borderId="11" xfId="0" applyNumberFormat="1" applyFont="1" applyFill="1" applyBorder="1" applyAlignment="1">
      <alignment vertical="center"/>
    </xf>
    <xf numFmtId="49" fontId="6" fillId="0" borderId="42" xfId="0" applyNumberFormat="1" applyFont="1" applyFill="1" applyBorder="1" applyAlignment="1">
      <alignmen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vertical="center"/>
    </xf>
    <xf numFmtId="49" fontId="6" fillId="0" borderId="43" xfId="0" applyNumberFormat="1" applyFont="1" applyFill="1" applyBorder="1" applyAlignment="1">
      <alignment vertical="center"/>
    </xf>
    <xf numFmtId="49" fontId="15" fillId="0" borderId="12"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41" xfId="0" applyNumberFormat="1" applyFont="1" applyFill="1" applyBorder="1" applyAlignment="1">
      <alignment horizontal="left" vertical="top"/>
    </xf>
    <xf numFmtId="49" fontId="15" fillId="0" borderId="13"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horizontal="right" vertical="center"/>
    </xf>
    <xf numFmtId="49" fontId="15" fillId="0" borderId="43" xfId="0" applyNumberFormat="1" applyFont="1" applyFill="1" applyBorder="1" applyAlignment="1">
      <alignment vertical="center"/>
    </xf>
    <xf numFmtId="49" fontId="15" fillId="0" borderId="17" xfId="0" applyNumberFormat="1" applyFont="1" applyFill="1" applyBorder="1" applyAlignment="1">
      <alignment vertical="center"/>
    </xf>
    <xf numFmtId="49" fontId="15" fillId="0" borderId="12" xfId="0" applyNumberFormat="1" applyFont="1" applyFill="1" applyBorder="1" applyAlignment="1">
      <alignment vertical="center"/>
    </xf>
    <xf numFmtId="49" fontId="12" fillId="0" borderId="44" xfId="0" applyNumberFormat="1" applyFont="1" applyFill="1" applyBorder="1" applyAlignment="1">
      <alignment vertical="center"/>
    </xf>
    <xf numFmtId="49" fontId="12" fillId="0" borderId="45" xfId="0" applyNumberFormat="1" applyFont="1" applyFill="1" applyBorder="1" applyAlignment="1">
      <alignment vertical="center"/>
    </xf>
    <xf numFmtId="49" fontId="15" fillId="0" borderId="12" xfId="0" applyNumberFormat="1" applyFont="1" applyFill="1" applyBorder="1" applyAlignment="1">
      <alignment horizontal="right" vertical="center"/>
    </xf>
    <xf numFmtId="49" fontId="9" fillId="0" borderId="0" xfId="0" applyNumberFormat="1" applyFont="1" applyFill="1" applyBorder="1" applyAlignment="1">
      <alignment horizontal="center" vertical="center"/>
    </xf>
    <xf numFmtId="49" fontId="9" fillId="0" borderId="30"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49" fontId="12" fillId="0" borderId="44" xfId="0" applyNumberFormat="1" applyFont="1" applyFill="1" applyBorder="1" applyAlignment="1">
      <alignment vertical="center"/>
    </xf>
    <xf numFmtId="49" fontId="12" fillId="0" borderId="46" xfId="0" applyNumberFormat="1" applyFont="1" applyFill="1" applyBorder="1" applyAlignment="1">
      <alignment vertical="center"/>
    </xf>
    <xf numFmtId="49" fontId="12" fillId="0" borderId="45" xfId="0" applyNumberFormat="1" applyFont="1" applyFill="1" applyBorder="1" applyAlignment="1">
      <alignment vertical="center"/>
    </xf>
    <xf numFmtId="49" fontId="12" fillId="0" borderId="47" xfId="0" applyNumberFormat="1" applyFont="1" applyFill="1" applyBorder="1" applyAlignment="1">
      <alignment vertical="center"/>
    </xf>
    <xf numFmtId="49" fontId="12" fillId="0" borderId="48" xfId="0" applyNumberFormat="1" applyFont="1" applyFill="1" applyBorder="1" applyAlignment="1">
      <alignment vertical="center"/>
    </xf>
    <xf numFmtId="49" fontId="12" fillId="0" borderId="49" xfId="0" applyNumberFormat="1" applyFont="1" applyFill="1" applyBorder="1" applyAlignment="1">
      <alignment vertical="center"/>
    </xf>
    <xf numFmtId="49" fontId="12" fillId="0" borderId="12" xfId="0" applyNumberFormat="1" applyFont="1" applyFill="1" applyBorder="1" applyAlignment="1">
      <alignment vertical="center"/>
    </xf>
    <xf numFmtId="49" fontId="12" fillId="0" borderId="12" xfId="0" applyNumberFormat="1" applyFont="1" applyFill="1" applyBorder="1" applyAlignment="1">
      <alignment vertical="center" shrinkToFit="1"/>
    </xf>
    <xf numFmtId="49" fontId="12" fillId="0" borderId="50" xfId="0" applyNumberFormat="1" applyFont="1" applyFill="1" applyBorder="1" applyAlignment="1">
      <alignment vertical="center" shrinkToFit="1"/>
    </xf>
    <xf numFmtId="49" fontId="12" fillId="0" borderId="0" xfId="0" applyNumberFormat="1" applyFont="1" applyFill="1" applyBorder="1" applyAlignment="1">
      <alignment vertical="center"/>
    </xf>
    <xf numFmtId="49" fontId="12" fillId="0" borderId="43" xfId="0" applyNumberFormat="1" applyFont="1" applyFill="1" applyBorder="1" applyAlignment="1">
      <alignment vertical="center"/>
    </xf>
    <xf numFmtId="49" fontId="27" fillId="0" borderId="0" xfId="0" applyNumberFormat="1" applyFont="1" applyFill="1" applyBorder="1" applyAlignment="1" applyProtection="1">
      <alignment horizontal="center" vertical="center"/>
      <protection/>
    </xf>
    <xf numFmtId="49" fontId="9" fillId="0" borderId="43" xfId="0" applyNumberFormat="1" applyFont="1" applyFill="1" applyBorder="1" applyAlignment="1" applyProtection="1">
      <alignment horizontal="center" vertical="center"/>
      <protection/>
    </xf>
    <xf numFmtId="49" fontId="23" fillId="0" borderId="13" xfId="0" applyNumberFormat="1" applyFont="1" applyFill="1" applyBorder="1" applyAlignment="1">
      <alignment vertical="center"/>
    </xf>
    <xf numFmtId="49" fontId="23" fillId="0" borderId="0" xfId="0" applyNumberFormat="1" applyFont="1" applyFill="1" applyBorder="1" applyAlignment="1">
      <alignment vertical="center"/>
    </xf>
    <xf numFmtId="49" fontId="23" fillId="0" borderId="43" xfId="0" applyNumberFormat="1" applyFont="1" applyFill="1" applyBorder="1" applyAlignment="1">
      <alignment vertical="center"/>
    </xf>
    <xf numFmtId="49" fontId="12" fillId="0" borderId="0" xfId="0" applyNumberFormat="1" applyFont="1" applyFill="1" applyAlignment="1">
      <alignment vertical="center"/>
    </xf>
    <xf numFmtId="49" fontId="9" fillId="0" borderId="0" xfId="0" applyNumberFormat="1" applyFont="1" applyFill="1" applyAlignment="1">
      <alignment vertical="center"/>
    </xf>
    <xf numFmtId="49" fontId="22" fillId="0" borderId="0" xfId="0" applyNumberFormat="1" applyFont="1" applyFill="1" applyBorder="1" applyAlignment="1">
      <alignment vertical="center"/>
    </xf>
    <xf numFmtId="49" fontId="22" fillId="0" borderId="0" xfId="0" applyNumberFormat="1" applyFont="1" applyFill="1" applyBorder="1" applyAlignment="1">
      <alignment horizontal="left" vertical="center"/>
    </xf>
    <xf numFmtId="49" fontId="15" fillId="0" borderId="51" xfId="0" applyNumberFormat="1" applyFont="1" applyFill="1" applyBorder="1" applyAlignment="1">
      <alignment vertical="center"/>
    </xf>
    <xf numFmtId="0" fontId="12" fillId="0" borderId="0" xfId="0" applyFont="1" applyFill="1" applyAlignment="1" applyProtection="1">
      <alignment vertical="center"/>
      <protection/>
    </xf>
    <xf numFmtId="0" fontId="0" fillId="0" borderId="0" xfId="0" applyFont="1" applyFill="1" applyAlignment="1" applyProtection="1">
      <alignment vertical="center"/>
      <protection/>
    </xf>
    <xf numFmtId="0" fontId="9" fillId="0" borderId="52"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9" fillId="0" borderId="53"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indent="1"/>
      <protection/>
    </xf>
    <xf numFmtId="177" fontId="5" fillId="0" borderId="14" xfId="0" applyNumberFormat="1" applyFont="1" applyFill="1" applyBorder="1" applyAlignment="1" applyProtection="1">
      <alignment horizontal="center" vertical="center"/>
      <protection/>
    </xf>
    <xf numFmtId="0" fontId="0" fillId="0" borderId="0" xfId="0" applyFont="1" applyFill="1" applyAlignment="1" applyProtection="1">
      <alignment vertical="center"/>
      <protection/>
    </xf>
    <xf numFmtId="177" fontId="5" fillId="0" borderId="15" xfId="0" applyNumberFormat="1" applyFont="1" applyFill="1" applyBorder="1" applyAlignment="1" applyProtection="1">
      <alignment horizontal="center" vertical="center"/>
      <protection/>
    </xf>
    <xf numFmtId="0" fontId="9" fillId="0" borderId="49"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12" fillId="0" borderId="0" xfId="0" applyFont="1" applyFill="1" applyAlignment="1" applyProtection="1">
      <alignment vertical="center"/>
      <protection/>
    </xf>
    <xf numFmtId="0" fontId="12" fillId="0" borderId="43" xfId="0" applyFont="1" applyFill="1" applyBorder="1" applyAlignment="1" applyProtection="1">
      <alignment vertical="center"/>
      <protection/>
    </xf>
    <xf numFmtId="177" fontId="35" fillId="0" borderId="20" xfId="0" applyNumberFormat="1" applyFont="1" applyFill="1" applyBorder="1" applyAlignment="1" applyProtection="1">
      <alignment horizontal="center" vertical="center"/>
      <protection/>
    </xf>
    <xf numFmtId="177" fontId="35" fillId="0" borderId="54" xfId="0" applyNumberFormat="1"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6" fillId="0" borderId="0" xfId="0" applyFont="1" applyFill="1" applyAlignment="1" applyProtection="1">
      <alignment vertical="center"/>
      <protection/>
    </xf>
    <xf numFmtId="0" fontId="0" fillId="0" borderId="0" xfId="0" applyFont="1" applyFill="1" applyAlignment="1" applyProtection="1">
      <alignment vertical="center"/>
      <protection/>
    </xf>
    <xf numFmtId="0" fontId="39" fillId="0" borderId="0" xfId="0" applyFont="1" applyFill="1" applyBorder="1" applyAlignment="1" applyProtection="1">
      <alignment horizontal="left" vertical="center"/>
      <protection/>
    </xf>
    <xf numFmtId="0" fontId="21" fillId="0" borderId="0" xfId="0" applyFont="1" applyFill="1" applyAlignment="1" applyProtection="1">
      <alignment vertical="center"/>
      <protection/>
    </xf>
    <xf numFmtId="0" fontId="14" fillId="0" borderId="0" xfId="0" applyFont="1" applyFill="1" applyAlignment="1">
      <alignment horizontal="left"/>
    </xf>
    <xf numFmtId="0" fontId="6" fillId="0" borderId="0" xfId="0" applyFont="1" applyFill="1" applyAlignment="1">
      <alignment wrapText="1"/>
    </xf>
    <xf numFmtId="0" fontId="3" fillId="0" borderId="55" xfId="0" applyFont="1" applyFill="1" applyBorder="1" applyAlignment="1">
      <alignment horizontal="center" vertical="center"/>
    </xf>
    <xf numFmtId="0" fontId="6" fillId="0" borderId="0" xfId="0" applyFont="1" applyFill="1" applyAlignment="1">
      <alignment vertical="center" wrapText="1"/>
    </xf>
    <xf numFmtId="0" fontId="12" fillId="0" borderId="56" xfId="0" applyFont="1" applyFill="1" applyBorder="1" applyAlignment="1">
      <alignment vertical="center"/>
    </xf>
    <xf numFmtId="0" fontId="12" fillId="0" borderId="57"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7" fillId="0" borderId="58" xfId="0" applyFont="1" applyFill="1" applyBorder="1" applyAlignment="1">
      <alignment/>
    </xf>
    <xf numFmtId="0" fontId="3" fillId="0" borderId="1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4" xfId="0" applyFont="1" applyFill="1" applyBorder="1" applyAlignment="1">
      <alignment horizontal="center" vertical="center"/>
    </xf>
    <xf numFmtId="0" fontId="7" fillId="0" borderId="58" xfId="0" applyFont="1" applyFill="1" applyBorder="1" applyAlignment="1">
      <alignment vertical="center"/>
    </xf>
    <xf numFmtId="0" fontId="7" fillId="0" borderId="50" xfId="0" applyFont="1" applyFill="1" applyBorder="1" applyAlignment="1">
      <alignment vertical="center" wrapText="1"/>
    </xf>
    <xf numFmtId="0" fontId="4" fillId="0" borderId="17" xfId="0" applyFont="1" applyFill="1" applyBorder="1" applyAlignment="1">
      <alignment vertical="center"/>
    </xf>
    <xf numFmtId="0" fontId="4" fillId="0" borderId="51" xfId="0" applyFont="1" applyFill="1" applyBorder="1" applyAlignment="1">
      <alignment vertical="center"/>
    </xf>
    <xf numFmtId="178" fontId="8" fillId="0" borderId="14" xfId="0" applyNumberFormat="1" applyFont="1" applyFill="1" applyBorder="1" applyAlignment="1" applyProtection="1">
      <alignment vertical="center"/>
      <protection/>
    </xf>
    <xf numFmtId="178" fontId="8" fillId="0" borderId="37" xfId="0" applyNumberFormat="1" applyFont="1" applyFill="1" applyBorder="1" applyAlignment="1" applyProtection="1">
      <alignment vertical="center"/>
      <protection/>
    </xf>
    <xf numFmtId="0" fontId="7" fillId="0" borderId="22" xfId="0" applyFont="1" applyFill="1" applyBorder="1" applyAlignment="1">
      <alignment horizontal="center" vertical="center"/>
    </xf>
    <xf numFmtId="0" fontId="7" fillId="0" borderId="22" xfId="0" applyFont="1" applyFill="1" applyBorder="1" applyAlignment="1">
      <alignment horizontal="left" vertical="center"/>
    </xf>
    <xf numFmtId="178" fontId="8" fillId="0" borderId="60" xfId="0" applyNumberFormat="1" applyFont="1" applyFill="1" applyBorder="1" applyAlignment="1" applyProtection="1">
      <alignment vertical="center"/>
      <protection/>
    </xf>
    <xf numFmtId="178" fontId="8" fillId="0" borderId="38" xfId="0" applyNumberFormat="1" applyFont="1" applyFill="1" applyBorder="1" applyAlignment="1" applyProtection="1">
      <alignment vertical="center"/>
      <protection/>
    </xf>
    <xf numFmtId="0" fontId="7" fillId="0" borderId="24"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2" xfId="0" applyFont="1" applyFill="1" applyBorder="1" applyAlignment="1">
      <alignment vertical="center"/>
    </xf>
    <xf numFmtId="0" fontId="7" fillId="0" borderId="27" xfId="0" applyFont="1" applyFill="1" applyBorder="1" applyAlignment="1">
      <alignment horizontal="center" vertical="center"/>
    </xf>
    <xf numFmtId="0" fontId="7" fillId="0" borderId="27" xfId="0" applyFont="1" applyFill="1" applyBorder="1" applyAlignment="1">
      <alignment vertical="center"/>
    </xf>
    <xf numFmtId="0" fontId="3" fillId="0" borderId="17" xfId="0" applyFont="1" applyFill="1" applyBorder="1" applyAlignment="1" applyProtection="1">
      <alignment horizontal="center" vertical="top" wrapText="1"/>
      <protection/>
    </xf>
    <xf numFmtId="178" fontId="8" fillId="0" borderId="61" xfId="0" applyNumberFormat="1" applyFont="1" applyFill="1" applyBorder="1" applyAlignment="1">
      <alignment vertical="center"/>
    </xf>
    <xf numFmtId="178" fontId="8" fillId="0" borderId="31" xfId="0" applyNumberFormat="1" applyFont="1" applyFill="1" applyBorder="1" applyAlignment="1">
      <alignment vertical="center"/>
    </xf>
    <xf numFmtId="178" fontId="8" fillId="0" borderId="62" xfId="0" applyNumberFormat="1" applyFont="1" applyFill="1" applyBorder="1" applyAlignment="1">
      <alignment vertical="center"/>
    </xf>
    <xf numFmtId="178" fontId="8" fillId="0" borderId="63" xfId="0" applyNumberFormat="1" applyFont="1" applyFill="1" applyBorder="1" applyAlignment="1" applyProtection="1">
      <alignment vertical="center"/>
      <protection/>
    </xf>
    <xf numFmtId="178" fontId="8" fillId="0" borderId="64" xfId="0" applyNumberFormat="1" applyFont="1" applyFill="1" applyBorder="1" applyAlignment="1" applyProtection="1">
      <alignment vertical="center"/>
      <protection/>
    </xf>
    <xf numFmtId="178" fontId="8" fillId="0" borderId="65" xfId="0" applyNumberFormat="1" applyFont="1" applyFill="1" applyBorder="1" applyAlignment="1" applyProtection="1">
      <alignment vertical="center"/>
      <protection/>
    </xf>
    <xf numFmtId="0" fontId="3" fillId="0" borderId="0" xfId="0" applyFont="1" applyFill="1" applyAlignment="1">
      <alignment vertical="center"/>
    </xf>
    <xf numFmtId="178" fontId="8" fillId="0" borderId="61" xfId="0" applyNumberFormat="1" applyFont="1" applyFill="1" applyBorder="1" applyAlignment="1">
      <alignment horizontal="right" vertical="center"/>
    </xf>
    <xf numFmtId="178" fontId="8" fillId="0" borderId="66" xfId="0" applyNumberFormat="1" applyFont="1" applyFill="1" applyBorder="1" applyAlignment="1">
      <alignment horizontal="right" vertical="center"/>
    </xf>
    <xf numFmtId="0" fontId="3" fillId="0" borderId="67" xfId="0" applyFont="1" applyFill="1" applyBorder="1" applyAlignment="1">
      <alignment horizontal="center" vertical="center" textRotation="255"/>
    </xf>
    <xf numFmtId="178" fontId="8" fillId="0" borderId="16" xfId="0" applyNumberFormat="1" applyFont="1" applyFill="1" applyBorder="1" applyAlignment="1">
      <alignment vertical="center"/>
    </xf>
    <xf numFmtId="178" fontId="8" fillId="0" borderId="68" xfId="0" applyNumberFormat="1" applyFont="1" applyFill="1" applyBorder="1" applyAlignment="1">
      <alignment vertical="center"/>
    </xf>
    <xf numFmtId="0" fontId="3" fillId="0" borderId="61" xfId="0" applyFont="1" applyFill="1" applyBorder="1" applyAlignment="1">
      <alignment horizontal="center" vertical="center" textRotation="255"/>
    </xf>
    <xf numFmtId="178" fontId="8" fillId="0" borderId="69" xfId="0" applyNumberFormat="1" applyFont="1" applyFill="1" applyBorder="1" applyAlignment="1">
      <alignment horizontal="right" vertical="center"/>
    </xf>
    <xf numFmtId="178" fontId="8" fillId="0" borderId="69" xfId="0" applyNumberFormat="1" applyFont="1" applyFill="1" applyBorder="1" applyAlignment="1">
      <alignment vertical="center"/>
    </xf>
    <xf numFmtId="178" fontId="8" fillId="0" borderId="70" xfId="0" applyNumberFormat="1" applyFont="1" applyFill="1" applyBorder="1" applyAlignment="1">
      <alignment vertical="center"/>
    </xf>
    <xf numFmtId="178" fontId="8" fillId="0" borderId="63" xfId="0" applyNumberFormat="1" applyFont="1" applyFill="1" applyBorder="1" applyAlignment="1">
      <alignment horizontal="right" vertical="center"/>
    </xf>
    <xf numFmtId="178" fontId="8" fillId="0" borderId="64" xfId="0" applyNumberFormat="1" applyFont="1" applyFill="1" applyBorder="1" applyAlignment="1">
      <alignment vertical="center"/>
    </xf>
    <xf numFmtId="178" fontId="8" fillId="0" borderId="15" xfId="0" applyNumberFormat="1" applyFont="1" applyFill="1" applyBorder="1" applyAlignment="1" applyProtection="1">
      <alignment vertical="center"/>
      <protection/>
    </xf>
    <xf numFmtId="178" fontId="8" fillId="0" borderId="65" xfId="0" applyNumberFormat="1" applyFont="1" applyFill="1" applyBorder="1" applyAlignment="1">
      <alignment vertical="center"/>
    </xf>
    <xf numFmtId="178" fontId="8" fillId="0" borderId="64" xfId="0" applyNumberFormat="1" applyFont="1" applyFill="1" applyBorder="1" applyAlignment="1">
      <alignment horizontal="right" vertical="center"/>
    </xf>
    <xf numFmtId="178" fontId="8" fillId="0" borderId="71" xfId="0" applyNumberFormat="1" applyFont="1" applyFill="1" applyBorder="1" applyAlignment="1">
      <alignment vertical="center"/>
    </xf>
    <xf numFmtId="0" fontId="82" fillId="34" borderId="0" xfId="0" applyFont="1" applyFill="1" applyAlignment="1">
      <alignment vertical="center"/>
    </xf>
    <xf numFmtId="49" fontId="9" fillId="0" borderId="0" xfId="0" applyNumberFormat="1" applyFont="1" applyFill="1" applyAlignment="1">
      <alignment vertical="top"/>
    </xf>
    <xf numFmtId="49" fontId="9" fillId="0" borderId="0" xfId="0" applyNumberFormat="1" applyFont="1" applyFill="1" applyBorder="1" applyAlignment="1">
      <alignment/>
    </xf>
    <xf numFmtId="0" fontId="7" fillId="0" borderId="18" xfId="0" applyFont="1" applyFill="1" applyBorder="1" applyAlignment="1">
      <alignment horizontal="center" wrapText="1"/>
    </xf>
    <xf numFmtId="0" fontId="7" fillId="0" borderId="40" xfId="0" applyFont="1" applyFill="1" applyBorder="1" applyAlignment="1">
      <alignment horizontal="center" vertical="top"/>
    </xf>
    <xf numFmtId="0" fontId="7" fillId="0" borderId="72" xfId="0" applyFont="1" applyFill="1" applyBorder="1" applyAlignment="1">
      <alignment horizontal="center" vertical="top"/>
    </xf>
    <xf numFmtId="0" fontId="0" fillId="0" borderId="0" xfId="0" applyFill="1" applyAlignment="1" applyProtection="1">
      <alignment vertical="center"/>
      <protection/>
    </xf>
    <xf numFmtId="0" fontId="12" fillId="0" borderId="0" xfId="0" applyFont="1" applyFill="1" applyBorder="1" applyAlignment="1" applyProtection="1">
      <alignment horizontal="center" vertical="center"/>
      <protection/>
    </xf>
    <xf numFmtId="0" fontId="12" fillId="0" borderId="73" xfId="0" applyFont="1" applyFill="1" applyBorder="1" applyAlignment="1" applyProtection="1">
      <alignment horizontal="center" vertical="center"/>
      <protection/>
    </xf>
    <xf numFmtId="0" fontId="9" fillId="0" borderId="47" xfId="0" applyFont="1" applyFill="1" applyBorder="1" applyAlignment="1" applyProtection="1">
      <alignment horizontal="distributed" vertical="center"/>
      <protection/>
    </xf>
    <xf numFmtId="0" fontId="9" fillId="0" borderId="45" xfId="0" applyFont="1" applyFill="1" applyBorder="1" applyAlignment="1" applyProtection="1">
      <alignment horizontal="distributed" vertical="center"/>
      <protection/>
    </xf>
    <xf numFmtId="0" fontId="37" fillId="0" borderId="0" xfId="0" applyFont="1" applyFill="1" applyAlignment="1" applyProtection="1">
      <alignment/>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176" fontId="11" fillId="0" borderId="0" xfId="0" applyNumberFormat="1" applyFont="1" applyFill="1" applyBorder="1" applyAlignment="1" applyProtection="1">
      <alignment vertical="center" shrinkToFit="1"/>
      <protection locked="0"/>
    </xf>
    <xf numFmtId="0" fontId="9" fillId="0" borderId="0" xfId="0" applyNumberFormat="1" applyFont="1" applyFill="1" applyBorder="1" applyAlignment="1" applyProtection="1">
      <alignment horizontal="right" vertical="center" shrinkToFit="1"/>
      <protection locked="0"/>
    </xf>
    <xf numFmtId="0" fontId="12" fillId="0" borderId="13" xfId="0" applyFont="1" applyFill="1" applyBorder="1" applyAlignment="1" applyProtection="1">
      <alignment vertical="center"/>
      <protection/>
    </xf>
    <xf numFmtId="0" fontId="37" fillId="0" borderId="13" xfId="0" applyFont="1" applyFill="1" applyBorder="1" applyAlignment="1" applyProtection="1">
      <alignment/>
      <protection/>
    </xf>
    <xf numFmtId="0" fontId="12" fillId="0" borderId="47"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45" xfId="0" applyFont="1" applyFill="1" applyBorder="1" applyAlignment="1" applyProtection="1">
      <alignment vertical="center"/>
      <protection/>
    </xf>
    <xf numFmtId="0" fontId="17" fillId="0" borderId="0" xfId="0" applyFont="1" applyFill="1" applyAlignment="1" applyProtection="1">
      <alignment/>
      <protection/>
    </xf>
    <xf numFmtId="0" fontId="17" fillId="0" borderId="0" xfId="0" applyFont="1" applyFill="1" applyAlignment="1" applyProtection="1">
      <alignment vertical="center"/>
      <protection/>
    </xf>
    <xf numFmtId="49" fontId="32" fillId="0" borderId="0" xfId="0" applyNumberFormat="1" applyFont="1" applyFill="1" applyAlignment="1">
      <alignment horizontal="left" vertical="top"/>
    </xf>
    <xf numFmtId="49" fontId="11" fillId="0" borderId="0" xfId="0" applyNumberFormat="1" applyFont="1" applyFill="1" applyBorder="1" applyAlignment="1" applyProtection="1">
      <alignment vertical="center" wrapText="1"/>
      <protection locked="0"/>
    </xf>
    <xf numFmtId="49" fontId="11" fillId="0" borderId="43" xfId="0" applyNumberFormat="1" applyFont="1" applyFill="1" applyBorder="1" applyAlignment="1" applyProtection="1">
      <alignment vertical="center" wrapText="1"/>
      <protection locked="0"/>
    </xf>
    <xf numFmtId="49" fontId="11" fillId="0" borderId="10" xfId="0" applyNumberFormat="1" applyFont="1" applyFill="1" applyBorder="1" applyAlignment="1" applyProtection="1">
      <alignment vertical="center" wrapText="1"/>
      <protection locked="0"/>
    </xf>
    <xf numFmtId="49" fontId="11" fillId="0" borderId="53" xfId="0" applyNumberFormat="1" applyFont="1" applyFill="1" applyBorder="1" applyAlignment="1" applyProtection="1">
      <alignment vertical="center"/>
      <protection/>
    </xf>
    <xf numFmtId="49" fontId="6" fillId="0" borderId="53" xfId="0" applyNumberFormat="1" applyFont="1" applyFill="1" applyBorder="1" applyAlignment="1" applyProtection="1">
      <alignment vertical="center" shrinkToFit="1"/>
      <protection locked="0"/>
    </xf>
    <xf numFmtId="49" fontId="27" fillId="0" borderId="53" xfId="0" applyNumberFormat="1" applyFont="1" applyFill="1" applyBorder="1" applyAlignment="1" applyProtection="1">
      <alignment vertical="center" shrinkToFit="1"/>
      <protection locked="0"/>
    </xf>
    <xf numFmtId="49" fontId="15" fillId="0" borderId="74" xfId="0" applyNumberFormat="1" applyFont="1" applyFill="1" applyBorder="1" applyAlignment="1">
      <alignment vertical="center"/>
    </xf>
    <xf numFmtId="49" fontId="15" fillId="0" borderId="75" xfId="0" applyNumberFormat="1" applyFont="1" applyFill="1" applyBorder="1" applyAlignment="1">
      <alignment vertical="center"/>
    </xf>
    <xf numFmtId="49" fontId="15" fillId="0" borderId="53" xfId="0" applyNumberFormat="1" applyFont="1" applyFill="1" applyBorder="1" applyAlignment="1">
      <alignment vertical="center"/>
    </xf>
    <xf numFmtId="49" fontId="12" fillId="0" borderId="0" xfId="0" applyNumberFormat="1" applyFont="1" applyFill="1" applyBorder="1" applyAlignment="1">
      <alignment vertical="center"/>
    </xf>
    <xf numFmtId="49" fontId="6" fillId="33" borderId="53" xfId="0" applyNumberFormat="1" applyFont="1" applyFill="1" applyBorder="1" applyAlignment="1" applyProtection="1">
      <alignment vertical="center" shrinkToFit="1"/>
      <protection locked="0"/>
    </xf>
    <xf numFmtId="49" fontId="27" fillId="33" borderId="53" xfId="0" applyNumberFormat="1" applyFont="1" applyFill="1" applyBorder="1" applyAlignment="1" applyProtection="1">
      <alignment vertical="center" shrinkToFit="1"/>
      <protection locked="0"/>
    </xf>
    <xf numFmtId="0" fontId="6" fillId="0" borderId="0" xfId="0" applyFont="1" applyFill="1" applyAlignment="1">
      <alignment horizontal="center" vertical="center"/>
    </xf>
    <xf numFmtId="0" fontId="0" fillId="0" borderId="0" xfId="0" applyAlignment="1">
      <alignment vertical="center" shrinkToFit="1"/>
    </xf>
    <xf numFmtId="0" fontId="0" fillId="0" borderId="0" xfId="0" applyFill="1" applyAlignment="1" applyProtection="1">
      <alignment horizontal="center" vertical="center" wrapText="1"/>
      <protection hidden="1"/>
    </xf>
    <xf numFmtId="0" fontId="0" fillId="0" borderId="0" xfId="0" applyFill="1" applyAlignment="1" applyProtection="1">
      <alignment horizontal="left" vertical="center" wrapText="1"/>
      <protection hidden="1"/>
    </xf>
    <xf numFmtId="0" fontId="0" fillId="0" borderId="0" xfId="0" applyFill="1" applyAlignment="1" applyProtection="1">
      <alignment horizontal="left" vertical="top" wrapText="1"/>
      <protection hidden="1"/>
    </xf>
    <xf numFmtId="0" fontId="0" fillId="0" borderId="0" xfId="0" applyFill="1" applyAlignment="1" applyProtection="1">
      <alignment horizontal="left" vertical="top"/>
      <protection hidden="1"/>
    </xf>
    <xf numFmtId="0" fontId="0" fillId="0" borderId="0" xfId="0" applyAlignment="1">
      <alignment vertical="center"/>
    </xf>
    <xf numFmtId="0" fontId="0" fillId="0" borderId="0" xfId="0" applyFill="1" applyAlignment="1" applyProtection="1">
      <alignment horizontal="center" vertical="center"/>
      <protection hidden="1"/>
    </xf>
    <xf numFmtId="49" fontId="17" fillId="0" borderId="0" xfId="0" applyNumberFormat="1" applyFont="1" applyFill="1" applyAlignment="1">
      <alignment horizontal="left" vertical="center"/>
    </xf>
    <xf numFmtId="49" fontId="9" fillId="0" borderId="49" xfId="0" applyNumberFormat="1" applyFont="1" applyFill="1" applyBorder="1" applyAlignment="1">
      <alignment horizontal="left" vertical="top"/>
    </xf>
    <xf numFmtId="49" fontId="9" fillId="0" borderId="10" xfId="0" applyNumberFormat="1" applyFont="1" applyFill="1" applyBorder="1" applyAlignment="1">
      <alignment horizontal="left" vertical="top"/>
    </xf>
    <xf numFmtId="49" fontId="9" fillId="0" borderId="44" xfId="0" applyNumberFormat="1" applyFont="1" applyFill="1" applyBorder="1" applyAlignment="1">
      <alignment horizontal="left" vertical="top"/>
    </xf>
    <xf numFmtId="49" fontId="24" fillId="33" borderId="12" xfId="0" applyNumberFormat="1" applyFont="1" applyFill="1" applyBorder="1" applyAlignment="1" applyProtection="1">
      <alignment horizontal="center" vertical="center"/>
      <protection locked="0"/>
    </xf>
    <xf numFmtId="49" fontId="24" fillId="0" borderId="12" xfId="0" applyNumberFormat="1" applyFont="1" applyFill="1" applyBorder="1" applyAlignment="1" applyProtection="1">
      <alignment horizontal="center" vertical="center"/>
      <protection locked="0"/>
    </xf>
    <xf numFmtId="49" fontId="24" fillId="0" borderId="0" xfId="0" applyNumberFormat="1" applyFont="1" applyFill="1" applyBorder="1" applyAlignment="1" applyProtection="1">
      <alignment horizontal="center" vertical="center"/>
      <protection locked="0"/>
    </xf>
    <xf numFmtId="49" fontId="24" fillId="0" borderId="46" xfId="0" applyNumberFormat="1" applyFont="1" applyFill="1" applyBorder="1" applyAlignment="1" applyProtection="1">
      <alignment horizontal="center" vertical="center"/>
      <protection locked="0"/>
    </xf>
    <xf numFmtId="49" fontId="10" fillId="0" borderId="0" xfId="0" applyNumberFormat="1" applyFont="1" applyFill="1" applyAlignment="1">
      <alignment horizontal="left" shrinkToFit="1"/>
    </xf>
    <xf numFmtId="49" fontId="17" fillId="0" borderId="49" xfId="0" applyNumberFormat="1" applyFont="1" applyFill="1" applyBorder="1" applyAlignment="1">
      <alignment horizontal="distributed" vertical="center"/>
    </xf>
    <xf numFmtId="49" fontId="17" fillId="0" borderId="12" xfId="0" applyNumberFormat="1" applyFont="1" applyFill="1" applyBorder="1" applyAlignment="1">
      <alignment horizontal="distributed" vertical="center"/>
    </xf>
    <xf numFmtId="49" fontId="17" fillId="0" borderId="50" xfId="0" applyNumberFormat="1" applyFont="1" applyFill="1" applyBorder="1" applyAlignment="1">
      <alignment horizontal="distributed" vertical="center"/>
    </xf>
    <xf numFmtId="49" fontId="17" fillId="0" borderId="10" xfId="0" applyNumberFormat="1" applyFont="1" applyFill="1" applyBorder="1" applyAlignment="1">
      <alignment horizontal="distributed" vertical="center"/>
    </xf>
    <xf numFmtId="49" fontId="17" fillId="0" borderId="0" xfId="0" applyNumberFormat="1" applyFont="1" applyFill="1" applyBorder="1" applyAlignment="1">
      <alignment horizontal="distributed" vertical="center"/>
    </xf>
    <xf numFmtId="49" fontId="17" fillId="0" borderId="30" xfId="0" applyNumberFormat="1" applyFont="1" applyFill="1" applyBorder="1" applyAlignment="1">
      <alignment horizontal="distributed" vertical="center"/>
    </xf>
    <xf numFmtId="49" fontId="17" fillId="0" borderId="75" xfId="0" applyNumberFormat="1" applyFont="1" applyFill="1" applyBorder="1" applyAlignment="1">
      <alignment horizontal="distributed" vertical="center"/>
    </xf>
    <xf numFmtId="49" fontId="17" fillId="0" borderId="53" xfId="0" applyNumberFormat="1" applyFont="1" applyFill="1" applyBorder="1" applyAlignment="1">
      <alignment horizontal="distributed" vertical="center"/>
    </xf>
    <xf numFmtId="49" fontId="17" fillId="0" borderId="35" xfId="0" applyNumberFormat="1" applyFont="1" applyFill="1" applyBorder="1" applyAlignment="1">
      <alignment horizontal="distributed" vertical="center"/>
    </xf>
    <xf numFmtId="49" fontId="23" fillId="33" borderId="12" xfId="0" applyNumberFormat="1" applyFont="1" applyFill="1" applyBorder="1" applyAlignment="1" applyProtection="1">
      <alignment horizontal="center" vertical="center" shrinkToFit="1"/>
      <protection locked="0"/>
    </xf>
    <xf numFmtId="49" fontId="23" fillId="0" borderId="12" xfId="0" applyNumberFormat="1" applyFont="1" applyFill="1" applyBorder="1" applyAlignment="1" applyProtection="1">
      <alignment horizontal="center" vertical="center" shrinkToFit="1"/>
      <protection locked="0"/>
    </xf>
    <xf numFmtId="49" fontId="23" fillId="0" borderId="50"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vertical="center" shrinkToFit="1"/>
      <protection locked="0"/>
    </xf>
    <xf numFmtId="49" fontId="23" fillId="0" borderId="30" xfId="0" applyNumberFormat="1" applyFont="1" applyFill="1" applyBorder="1" applyAlignment="1" applyProtection="1">
      <alignment horizontal="center" vertical="center" shrinkToFit="1"/>
      <protection locked="0"/>
    </xf>
    <xf numFmtId="49" fontId="23" fillId="0" borderId="46" xfId="0" applyNumberFormat="1" applyFont="1" applyFill="1" applyBorder="1" applyAlignment="1" applyProtection="1">
      <alignment horizontal="center" vertical="center" shrinkToFit="1"/>
      <protection locked="0"/>
    </xf>
    <xf numFmtId="49" fontId="23" fillId="0" borderId="45"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lignment horizontal="distributed" vertical="center" indent="1"/>
    </xf>
    <xf numFmtId="49" fontId="17" fillId="0" borderId="12" xfId="0" applyNumberFormat="1" applyFont="1" applyFill="1" applyBorder="1" applyAlignment="1">
      <alignment horizontal="distributed" vertical="center" indent="1"/>
    </xf>
    <xf numFmtId="49" fontId="17" fillId="0" borderId="50" xfId="0" applyNumberFormat="1" applyFont="1" applyFill="1" applyBorder="1" applyAlignment="1">
      <alignment horizontal="distributed" vertical="center" indent="1"/>
    </xf>
    <xf numFmtId="49" fontId="17" fillId="0" borderId="10" xfId="0" applyNumberFormat="1" applyFont="1" applyFill="1" applyBorder="1" applyAlignment="1">
      <alignment horizontal="distributed" vertical="center" indent="1"/>
    </xf>
    <xf numFmtId="49" fontId="17" fillId="0" borderId="0" xfId="0" applyNumberFormat="1" applyFont="1" applyFill="1" applyBorder="1" applyAlignment="1">
      <alignment horizontal="distributed" vertical="center" indent="1"/>
    </xf>
    <xf numFmtId="49" fontId="17" fillId="0" borderId="30" xfId="0" applyNumberFormat="1" applyFont="1" applyFill="1" applyBorder="1" applyAlignment="1">
      <alignment horizontal="distributed" vertical="center" indent="1"/>
    </xf>
    <xf numFmtId="49" fontId="17" fillId="0" borderId="44" xfId="0" applyNumberFormat="1" applyFont="1" applyFill="1" applyBorder="1" applyAlignment="1">
      <alignment horizontal="distributed" vertical="center" indent="1"/>
    </xf>
    <xf numFmtId="49" fontId="17" fillId="0" borderId="46" xfId="0" applyNumberFormat="1" applyFont="1" applyFill="1" applyBorder="1" applyAlignment="1">
      <alignment horizontal="distributed" vertical="center" indent="1"/>
    </xf>
    <xf numFmtId="49" fontId="17" fillId="0" borderId="45" xfId="0" applyNumberFormat="1" applyFont="1" applyFill="1" applyBorder="1" applyAlignment="1">
      <alignment horizontal="distributed" vertical="center" indent="1"/>
    </xf>
    <xf numFmtId="49" fontId="12" fillId="0" borderId="49" xfId="0" applyNumberFormat="1" applyFont="1" applyFill="1" applyBorder="1" applyAlignment="1">
      <alignment horizontal="center" vertical="center"/>
    </xf>
    <xf numFmtId="49" fontId="12" fillId="0" borderId="44"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9" fillId="0" borderId="12" xfId="0" applyNumberFormat="1" applyFont="1" applyFill="1" applyBorder="1" applyAlignment="1">
      <alignment horizontal="left" vertical="top"/>
    </xf>
    <xf numFmtId="49" fontId="9" fillId="0" borderId="5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49" fontId="9" fillId="0" borderId="30" xfId="0" applyNumberFormat="1" applyFont="1" applyFill="1" applyBorder="1" applyAlignment="1">
      <alignment horizontal="left" vertical="top"/>
    </xf>
    <xf numFmtId="0" fontId="15" fillId="0" borderId="12"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5" fillId="0" borderId="53" xfId="0" applyNumberFormat="1" applyFont="1" applyFill="1" applyBorder="1" applyAlignment="1">
      <alignment horizontal="left" vertical="center"/>
    </xf>
    <xf numFmtId="0" fontId="6" fillId="0" borderId="49"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75" xfId="0" applyNumberFormat="1" applyFont="1" applyFill="1" applyBorder="1" applyAlignment="1">
      <alignment horizontal="left" vertical="center"/>
    </xf>
    <xf numFmtId="0" fontId="6" fillId="0" borderId="53" xfId="0" applyNumberFormat="1" applyFont="1" applyFill="1" applyBorder="1" applyAlignment="1">
      <alignment horizontal="left" vertical="center"/>
    </xf>
    <xf numFmtId="49" fontId="9" fillId="0" borderId="17" xfId="0" applyNumberFormat="1" applyFont="1" applyFill="1" applyBorder="1" applyAlignment="1">
      <alignment horizontal="distributed" vertical="center"/>
    </xf>
    <xf numFmtId="49" fontId="9" fillId="0" borderId="12" xfId="0" applyNumberFormat="1" applyFont="1" applyFill="1" applyBorder="1" applyAlignment="1">
      <alignment horizontal="distributed" vertical="center"/>
    </xf>
    <xf numFmtId="49" fontId="9" fillId="0" borderId="51" xfId="0" applyNumberFormat="1" applyFont="1" applyFill="1" applyBorder="1" applyAlignment="1">
      <alignment horizontal="distributed" vertical="center"/>
    </xf>
    <xf numFmtId="49" fontId="9" fillId="0" borderId="13"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43" xfId="0" applyNumberFormat="1" applyFont="1" applyFill="1" applyBorder="1" applyAlignment="1">
      <alignment horizontal="distributed" vertical="center"/>
    </xf>
    <xf numFmtId="49" fontId="9" fillId="0" borderId="47" xfId="0" applyNumberFormat="1" applyFont="1" applyFill="1" applyBorder="1" applyAlignment="1">
      <alignment horizontal="distributed" vertical="center"/>
    </xf>
    <xf numFmtId="49" fontId="9" fillId="0" borderId="46" xfId="0" applyNumberFormat="1" applyFont="1" applyFill="1" applyBorder="1" applyAlignment="1">
      <alignment horizontal="distributed" vertical="center"/>
    </xf>
    <xf numFmtId="49" fontId="9" fillId="0" borderId="48" xfId="0" applyNumberFormat="1" applyFont="1" applyFill="1" applyBorder="1" applyAlignment="1">
      <alignment horizontal="distributed" vertical="center"/>
    </xf>
    <xf numFmtId="49" fontId="17" fillId="0" borderId="0" xfId="0" applyNumberFormat="1" applyFont="1" applyFill="1" applyBorder="1" applyAlignment="1">
      <alignment horizontal="right" vertical="center"/>
    </xf>
    <xf numFmtId="49" fontId="6" fillId="0" borderId="49"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44" xfId="0" applyNumberFormat="1" applyFont="1" applyFill="1" applyBorder="1" applyAlignment="1">
      <alignment horizontal="left" vertical="center"/>
    </xf>
    <xf numFmtId="49" fontId="6" fillId="0" borderId="46" xfId="0" applyNumberFormat="1" applyFont="1" applyFill="1" applyBorder="1" applyAlignment="1">
      <alignment horizontal="left" vertical="center"/>
    </xf>
    <xf numFmtId="49" fontId="23" fillId="33" borderId="12" xfId="0" applyNumberFormat="1" applyFont="1" applyFill="1" applyBorder="1" applyAlignment="1" applyProtection="1">
      <alignment horizontal="center" vertical="center"/>
      <protection locked="0"/>
    </xf>
    <xf numFmtId="49" fontId="23" fillId="0" borderId="12" xfId="0" applyNumberFormat="1"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center" vertical="center"/>
      <protection locked="0"/>
    </xf>
    <xf numFmtId="49" fontId="23" fillId="0" borderId="53" xfId="0" applyNumberFormat="1" applyFont="1" applyFill="1" applyBorder="1" applyAlignment="1" applyProtection="1">
      <alignment horizontal="center" vertical="center"/>
      <protection locked="0"/>
    </xf>
    <xf numFmtId="49" fontId="6" fillId="0" borderId="51" xfId="0" applyNumberFormat="1" applyFont="1" applyFill="1" applyBorder="1" applyAlignment="1">
      <alignment horizontal="left" vertical="center"/>
    </xf>
    <xf numFmtId="49" fontId="6" fillId="0" borderId="43" xfId="0" applyNumberFormat="1" applyFont="1" applyFill="1" applyBorder="1" applyAlignment="1">
      <alignment horizontal="left" vertical="center"/>
    </xf>
    <xf numFmtId="49" fontId="6" fillId="0" borderId="48" xfId="0" applyNumberFormat="1" applyFont="1" applyFill="1" applyBorder="1" applyAlignment="1">
      <alignment horizontal="left" vertical="center"/>
    </xf>
    <xf numFmtId="49" fontId="9" fillId="0" borderId="17" xfId="0" applyNumberFormat="1" applyFont="1" applyFill="1" applyBorder="1" applyAlignment="1">
      <alignment horizontal="distributed" vertical="center" wrapText="1"/>
    </xf>
    <xf numFmtId="49" fontId="9" fillId="0" borderId="12" xfId="0" applyNumberFormat="1" applyFont="1" applyFill="1" applyBorder="1" applyAlignment="1">
      <alignment horizontal="distributed" vertical="center" wrapText="1"/>
    </xf>
    <xf numFmtId="49" fontId="9" fillId="0" borderId="50" xfId="0" applyNumberFormat="1" applyFont="1" applyFill="1" applyBorder="1" applyAlignment="1">
      <alignment horizontal="distributed" vertical="center" wrapText="1"/>
    </xf>
    <xf numFmtId="49" fontId="9" fillId="0" borderId="13"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wrapText="1"/>
    </xf>
    <xf numFmtId="49" fontId="9" fillId="0" borderId="30" xfId="0" applyNumberFormat="1" applyFont="1" applyFill="1" applyBorder="1" applyAlignment="1">
      <alignment horizontal="distributed" vertical="center" wrapText="1"/>
    </xf>
    <xf numFmtId="49" fontId="9" fillId="0" borderId="47" xfId="0" applyNumberFormat="1" applyFont="1" applyFill="1" applyBorder="1" applyAlignment="1">
      <alignment horizontal="distributed" vertical="center" wrapText="1"/>
    </xf>
    <xf numFmtId="49" fontId="9" fillId="0" borderId="46" xfId="0" applyNumberFormat="1" applyFont="1" applyFill="1" applyBorder="1" applyAlignment="1">
      <alignment horizontal="distributed" vertical="center" wrapText="1"/>
    </xf>
    <xf numFmtId="49" fontId="9" fillId="0" borderId="45" xfId="0" applyNumberFormat="1" applyFont="1" applyFill="1" applyBorder="1" applyAlignment="1">
      <alignment horizontal="distributed" vertical="center" wrapText="1"/>
    </xf>
    <xf numFmtId="49" fontId="23" fillId="0" borderId="46" xfId="0" applyNumberFormat="1" applyFont="1" applyFill="1" applyBorder="1" applyAlignment="1" applyProtection="1">
      <alignment horizontal="center" vertical="center"/>
      <protection locked="0"/>
    </xf>
    <xf numFmtId="49" fontId="15" fillId="0" borderId="12" xfId="0" applyNumberFormat="1" applyFont="1" applyFill="1" applyBorder="1" applyAlignment="1">
      <alignment horizontal="center" vertical="center"/>
    </xf>
    <xf numFmtId="49" fontId="15" fillId="0" borderId="5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30" xfId="0" applyNumberFormat="1" applyFont="1" applyFill="1" applyBorder="1" applyAlignment="1">
      <alignment horizontal="center" vertical="center"/>
    </xf>
    <xf numFmtId="49" fontId="15" fillId="0" borderId="46" xfId="0" applyNumberFormat="1" applyFont="1" applyFill="1" applyBorder="1" applyAlignment="1">
      <alignment horizontal="center" vertical="center"/>
    </xf>
    <xf numFmtId="49" fontId="15" fillId="0" borderId="45" xfId="0" applyNumberFormat="1" applyFont="1" applyFill="1" applyBorder="1" applyAlignment="1">
      <alignment horizontal="center" vertical="center"/>
    </xf>
    <xf numFmtId="49" fontId="23" fillId="33" borderId="17" xfId="0" applyNumberFormat="1" applyFont="1" applyFill="1" applyBorder="1" applyAlignment="1" applyProtection="1">
      <alignment vertical="center"/>
      <protection locked="0"/>
    </xf>
    <xf numFmtId="49" fontId="23" fillId="0" borderId="12" xfId="0" applyNumberFormat="1" applyFont="1" applyFill="1" applyBorder="1" applyAlignment="1" applyProtection="1">
      <alignment vertical="center"/>
      <protection locked="0"/>
    </xf>
    <xf numFmtId="49" fontId="23" fillId="0" borderId="13" xfId="0" applyNumberFormat="1" applyFont="1" applyFill="1" applyBorder="1" applyAlignment="1" applyProtection="1">
      <alignment vertical="center"/>
      <protection locked="0"/>
    </xf>
    <xf numFmtId="49" fontId="23" fillId="0" borderId="0" xfId="0" applyNumberFormat="1" applyFont="1" applyFill="1" applyBorder="1" applyAlignment="1" applyProtection="1">
      <alignment vertical="center"/>
      <protection locked="0"/>
    </xf>
    <xf numFmtId="49" fontId="23" fillId="0" borderId="47" xfId="0" applyNumberFormat="1" applyFont="1" applyFill="1" applyBorder="1" applyAlignment="1" applyProtection="1">
      <alignment vertical="center"/>
      <protection locked="0"/>
    </xf>
    <xf numFmtId="49" fontId="23" fillId="0" borderId="46" xfId="0" applyNumberFormat="1" applyFont="1" applyFill="1" applyBorder="1" applyAlignment="1" applyProtection="1">
      <alignment vertical="center"/>
      <protection locked="0"/>
    </xf>
    <xf numFmtId="49" fontId="6" fillId="0" borderId="51"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49" fontId="28" fillId="33" borderId="49" xfId="0" applyNumberFormat="1" applyFont="1" applyFill="1" applyBorder="1" applyAlignment="1" applyProtection="1">
      <alignment horizontal="left" vertical="top"/>
      <protection locked="0"/>
    </xf>
    <xf numFmtId="49" fontId="28" fillId="0" borderId="12" xfId="0" applyNumberFormat="1" applyFont="1" applyFill="1" applyBorder="1" applyAlignment="1" applyProtection="1">
      <alignment horizontal="left" vertical="top"/>
      <protection locked="0"/>
    </xf>
    <xf numFmtId="49" fontId="28" fillId="0" borderId="75" xfId="0" applyNumberFormat="1" applyFont="1" applyFill="1" applyBorder="1" applyAlignment="1" applyProtection="1">
      <alignment horizontal="left" vertical="top"/>
      <protection locked="0"/>
    </xf>
    <xf numFmtId="49" fontId="28" fillId="0" borderId="53" xfId="0" applyNumberFormat="1" applyFont="1" applyFill="1" applyBorder="1" applyAlignment="1" applyProtection="1">
      <alignment horizontal="left" vertical="top"/>
      <protection locked="0"/>
    </xf>
    <xf numFmtId="49" fontId="23" fillId="33" borderId="12" xfId="0" applyNumberFormat="1" applyFont="1" applyFill="1" applyBorder="1" applyAlignment="1" applyProtection="1">
      <alignment horizontal="left" vertical="center" shrinkToFit="1"/>
      <protection locked="0"/>
    </xf>
    <xf numFmtId="49" fontId="23" fillId="0" borderId="12" xfId="0" applyNumberFormat="1" applyFont="1" applyFill="1" applyBorder="1" applyAlignment="1" applyProtection="1">
      <alignment horizontal="left" vertical="center" shrinkToFit="1"/>
      <protection locked="0"/>
    </xf>
    <xf numFmtId="49" fontId="23" fillId="0" borderId="50" xfId="0" applyNumberFormat="1" applyFont="1" applyFill="1" applyBorder="1" applyAlignment="1" applyProtection="1">
      <alignment horizontal="left" vertical="center" shrinkToFit="1"/>
      <protection locked="0"/>
    </xf>
    <xf numFmtId="49" fontId="23" fillId="0" borderId="53" xfId="0" applyNumberFormat="1" applyFont="1" applyFill="1" applyBorder="1" applyAlignment="1" applyProtection="1">
      <alignment horizontal="left" vertical="center" shrinkToFit="1"/>
      <protection locked="0"/>
    </xf>
    <xf numFmtId="49" fontId="23" fillId="0" borderId="35" xfId="0" applyNumberFormat="1" applyFont="1" applyFill="1" applyBorder="1" applyAlignment="1" applyProtection="1">
      <alignment horizontal="left" vertical="center" shrinkToFit="1"/>
      <protection locked="0"/>
    </xf>
    <xf numFmtId="49" fontId="23" fillId="0" borderId="51" xfId="0" applyNumberFormat="1" applyFont="1" applyFill="1" applyBorder="1" applyAlignment="1" applyProtection="1">
      <alignment horizontal="center" vertical="center" shrinkToFit="1"/>
      <protection locked="0"/>
    </xf>
    <xf numFmtId="49" fontId="23" fillId="0" borderId="43" xfId="0" applyNumberFormat="1" applyFont="1" applyFill="1" applyBorder="1" applyAlignment="1" applyProtection="1">
      <alignment horizontal="center" vertical="center" shrinkToFit="1"/>
      <protection locked="0"/>
    </xf>
    <xf numFmtId="49" fontId="23" fillId="0" borderId="53" xfId="0" applyNumberFormat="1" applyFont="1" applyFill="1" applyBorder="1" applyAlignment="1" applyProtection="1">
      <alignment horizontal="center" vertical="center" shrinkToFit="1"/>
      <protection locked="0"/>
    </xf>
    <xf numFmtId="49" fontId="23" fillId="0" borderId="74" xfId="0" applyNumberFormat="1" applyFont="1" applyFill="1" applyBorder="1" applyAlignment="1" applyProtection="1">
      <alignment horizontal="center" vertical="center" shrinkToFit="1"/>
      <protection locked="0"/>
    </xf>
    <xf numFmtId="49" fontId="15" fillId="0" borderId="52" xfId="0" applyNumberFormat="1" applyFont="1" applyFill="1" applyBorder="1" applyAlignment="1">
      <alignment horizontal="left" vertical="center"/>
    </xf>
    <xf numFmtId="49" fontId="15" fillId="0" borderId="52" xfId="0" applyNumberFormat="1" applyFont="1" applyFill="1" applyBorder="1" applyAlignment="1">
      <alignment horizontal="right" vertical="center"/>
    </xf>
    <xf numFmtId="49" fontId="23" fillId="0" borderId="0" xfId="0" applyNumberFormat="1" applyFont="1" applyFill="1" applyBorder="1" applyAlignment="1" applyProtection="1">
      <alignment horizontal="left" vertical="center" shrinkToFit="1"/>
      <protection locked="0"/>
    </xf>
    <xf numFmtId="49" fontId="23" fillId="0" borderId="30" xfId="0" applyNumberFormat="1" applyFont="1" applyFill="1" applyBorder="1" applyAlignment="1" applyProtection="1">
      <alignment horizontal="left" vertical="center" shrinkToFit="1"/>
      <protection locked="0"/>
    </xf>
    <xf numFmtId="49" fontId="27" fillId="33" borderId="12" xfId="0" applyNumberFormat="1" applyFont="1" applyFill="1" applyBorder="1" applyAlignment="1" applyProtection="1">
      <alignment horizontal="center" vertical="center"/>
      <protection locked="0"/>
    </xf>
    <xf numFmtId="49" fontId="27" fillId="0" borderId="12" xfId="0" applyNumberFormat="1" applyFont="1" applyFill="1" applyBorder="1" applyAlignment="1" applyProtection="1">
      <alignment horizontal="center" vertical="center"/>
      <protection locked="0"/>
    </xf>
    <xf numFmtId="49" fontId="28" fillId="0" borderId="10" xfId="0" applyNumberFormat="1" applyFont="1" applyFill="1" applyBorder="1" applyAlignment="1" applyProtection="1">
      <alignment horizontal="left" vertical="top"/>
      <protection locked="0"/>
    </xf>
    <xf numFmtId="49" fontId="28" fillId="0" borderId="0" xfId="0" applyNumberFormat="1" applyFont="1" applyFill="1" applyBorder="1" applyAlignment="1" applyProtection="1">
      <alignment horizontal="left" vertical="top"/>
      <protection locked="0"/>
    </xf>
    <xf numFmtId="49" fontId="6" fillId="0" borderId="49"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xf>
    <xf numFmtId="49" fontId="6" fillId="0" borderId="50" xfId="0" applyNumberFormat="1" applyFont="1" applyFill="1" applyBorder="1" applyAlignment="1">
      <alignment horizontal="distributed" vertical="center"/>
    </xf>
    <xf numFmtId="49" fontId="6" fillId="0" borderId="10"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75" xfId="0" applyNumberFormat="1" applyFont="1" applyFill="1" applyBorder="1" applyAlignment="1">
      <alignment horizontal="distributed" vertical="center"/>
    </xf>
    <xf numFmtId="49" fontId="6" fillId="0" borderId="53"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28" fillId="0" borderId="44" xfId="0" applyNumberFormat="1" applyFont="1" applyFill="1" applyBorder="1" applyAlignment="1" applyProtection="1">
      <alignment horizontal="left" vertical="top"/>
      <protection locked="0"/>
    </xf>
    <xf numFmtId="49" fontId="28" fillId="0" borderId="46" xfId="0" applyNumberFormat="1" applyFont="1" applyFill="1" applyBorder="1" applyAlignment="1" applyProtection="1">
      <alignment horizontal="left" vertical="top"/>
      <protection locked="0"/>
    </xf>
    <xf numFmtId="49" fontId="12" fillId="0" borderId="0" xfId="0" applyNumberFormat="1" applyFont="1" applyFill="1" applyAlignment="1">
      <alignment horizontal="center" vertical="center"/>
    </xf>
    <xf numFmtId="49" fontId="6" fillId="0" borderId="52" xfId="0" applyNumberFormat="1" applyFont="1" applyFill="1" applyBorder="1" applyAlignment="1">
      <alignment horizontal="left" vertical="center"/>
    </xf>
    <xf numFmtId="49" fontId="6" fillId="0" borderId="53" xfId="0" applyNumberFormat="1" applyFont="1" applyFill="1" applyBorder="1" applyAlignment="1">
      <alignment horizontal="left" vertical="center"/>
    </xf>
    <xf numFmtId="49" fontId="24" fillId="33" borderId="34" xfId="0" applyNumberFormat="1" applyFont="1" applyFill="1" applyBorder="1" applyAlignment="1" applyProtection="1">
      <alignment horizontal="left" vertical="center" indent="1" shrinkToFit="1"/>
      <protection locked="0"/>
    </xf>
    <xf numFmtId="49" fontId="24" fillId="0" borderId="53" xfId="0" applyNumberFormat="1" applyFont="1" applyFill="1" applyBorder="1" applyAlignment="1" applyProtection="1">
      <alignment horizontal="left" vertical="center" indent="1" shrinkToFit="1"/>
      <protection locked="0"/>
    </xf>
    <xf numFmtId="49" fontId="24" fillId="0" borderId="74" xfId="0" applyNumberFormat="1" applyFont="1" applyFill="1" applyBorder="1" applyAlignment="1" applyProtection="1">
      <alignment horizontal="left" vertical="center" indent="1" shrinkToFit="1"/>
      <protection locked="0"/>
    </xf>
    <xf numFmtId="49" fontId="36" fillId="0" borderId="52" xfId="0" applyNumberFormat="1" applyFont="1" applyFill="1" applyBorder="1" applyAlignment="1">
      <alignment horizontal="left" vertical="center"/>
    </xf>
    <xf numFmtId="49" fontId="36" fillId="0" borderId="0" xfId="0" applyNumberFormat="1" applyFont="1" applyFill="1" applyBorder="1" applyAlignment="1">
      <alignment horizontal="left" vertical="center"/>
    </xf>
    <xf numFmtId="49" fontId="12" fillId="0" borderId="12" xfId="0" applyNumberFormat="1" applyFont="1" applyFill="1" applyBorder="1" applyAlignment="1">
      <alignment horizontal="center" vertical="center"/>
    </xf>
    <xf numFmtId="49" fontId="6" fillId="33" borderId="12"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6" fillId="0" borderId="5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30" xfId="0" applyNumberFormat="1" applyFont="1" applyFill="1" applyBorder="1" applyAlignment="1" applyProtection="1">
      <alignment horizontal="center" vertical="center"/>
      <protection locked="0"/>
    </xf>
    <xf numFmtId="49" fontId="6" fillId="0" borderId="53" xfId="0" applyNumberFormat="1" applyFont="1" applyFill="1" applyBorder="1" applyAlignment="1" applyProtection="1">
      <alignment horizontal="center" vertical="center"/>
      <protection locked="0"/>
    </xf>
    <xf numFmtId="49" fontId="6" fillId="0" borderId="35" xfId="0" applyNumberFormat="1" applyFont="1" applyFill="1" applyBorder="1" applyAlignment="1" applyProtection="1">
      <alignment horizontal="center" vertical="center"/>
      <protection locked="0"/>
    </xf>
    <xf numFmtId="49" fontId="23" fillId="0" borderId="46" xfId="0" applyNumberFormat="1" applyFont="1" applyFill="1" applyBorder="1" applyAlignment="1" applyProtection="1">
      <alignment horizontal="left" vertical="center" shrinkToFit="1"/>
      <protection locked="0"/>
    </xf>
    <xf numFmtId="49" fontId="23" fillId="0" borderId="45" xfId="0" applyNumberFormat="1" applyFont="1" applyFill="1" applyBorder="1" applyAlignment="1" applyProtection="1">
      <alignment horizontal="left" vertical="center" shrinkToFit="1"/>
      <protection locked="0"/>
    </xf>
    <xf numFmtId="49" fontId="24" fillId="33" borderId="13" xfId="0" applyNumberFormat="1" applyFont="1" applyFill="1" applyBorder="1" applyAlignment="1" applyProtection="1">
      <alignment horizontal="left" vertical="center" indent="1" shrinkToFit="1"/>
      <protection locked="0"/>
    </xf>
    <xf numFmtId="49" fontId="24" fillId="0" borderId="0" xfId="0" applyNumberFormat="1" applyFont="1" applyFill="1" applyBorder="1" applyAlignment="1" applyProtection="1">
      <alignment horizontal="left" vertical="center" indent="1" shrinkToFit="1"/>
      <protection locked="0"/>
    </xf>
    <xf numFmtId="49" fontId="24" fillId="0" borderId="43" xfId="0" applyNumberFormat="1" applyFont="1" applyFill="1" applyBorder="1" applyAlignment="1" applyProtection="1">
      <alignment horizontal="left" vertical="center" indent="1" shrinkToFit="1"/>
      <protection locked="0"/>
    </xf>
    <xf numFmtId="49" fontId="6" fillId="0" borderId="46" xfId="0" applyNumberFormat="1" applyFont="1" applyFill="1" applyBorder="1" applyAlignment="1" applyProtection="1">
      <alignment horizontal="center" vertical="center"/>
      <protection locked="0"/>
    </xf>
    <xf numFmtId="49" fontId="6" fillId="0" borderId="45" xfId="0" applyNumberFormat="1" applyFont="1" applyFill="1" applyBorder="1" applyAlignment="1" applyProtection="1">
      <alignment horizontal="center" vertical="center"/>
      <protection locked="0"/>
    </xf>
    <xf numFmtId="49" fontId="28" fillId="33" borderId="13" xfId="0" applyNumberFormat="1" applyFont="1" applyFill="1" applyBorder="1" applyAlignment="1" applyProtection="1">
      <alignment horizontal="center" vertical="center" shrinkToFit="1"/>
      <protection locked="0"/>
    </xf>
    <xf numFmtId="49" fontId="28" fillId="0" borderId="0" xfId="0" applyNumberFormat="1" applyFont="1" applyFill="1" applyBorder="1" applyAlignment="1" applyProtection="1">
      <alignment horizontal="center" vertical="center" shrinkToFit="1"/>
      <protection locked="0"/>
    </xf>
    <xf numFmtId="49" fontId="28" fillId="0" borderId="43" xfId="0" applyNumberFormat="1" applyFont="1" applyFill="1" applyBorder="1" applyAlignment="1" applyProtection="1">
      <alignment horizontal="center" vertical="center" shrinkToFit="1"/>
      <protection locked="0"/>
    </xf>
    <xf numFmtId="49" fontId="28" fillId="0" borderId="13" xfId="0" applyNumberFormat="1" applyFont="1" applyFill="1" applyBorder="1" applyAlignment="1" applyProtection="1">
      <alignment horizontal="center" vertical="center" shrinkToFit="1"/>
      <protection locked="0"/>
    </xf>
    <xf numFmtId="49" fontId="28" fillId="0" borderId="47" xfId="0" applyNumberFormat="1" applyFont="1" applyFill="1" applyBorder="1" applyAlignment="1" applyProtection="1">
      <alignment horizontal="center" vertical="center" shrinkToFit="1"/>
      <protection locked="0"/>
    </xf>
    <xf numFmtId="49" fontId="28" fillId="0" borderId="46" xfId="0" applyNumberFormat="1" applyFont="1" applyFill="1" applyBorder="1" applyAlignment="1" applyProtection="1">
      <alignment horizontal="center" vertical="center" shrinkToFit="1"/>
      <protection locked="0"/>
    </xf>
    <xf numFmtId="49" fontId="28" fillId="0" borderId="48" xfId="0" applyNumberFormat="1" applyFont="1" applyFill="1" applyBorder="1" applyAlignment="1" applyProtection="1">
      <alignment horizontal="center" vertical="center" shrinkToFit="1"/>
      <protection locked="0"/>
    </xf>
    <xf numFmtId="49" fontId="28" fillId="33" borderId="10" xfId="0" applyNumberFormat="1" applyFont="1" applyFill="1" applyBorder="1" applyAlignment="1" applyProtection="1">
      <alignment horizontal="left" vertical="top"/>
      <protection locked="0"/>
    </xf>
    <xf numFmtId="49" fontId="27" fillId="33" borderId="0" xfId="0" applyNumberFormat="1" applyFont="1" applyFill="1" applyBorder="1" applyAlignment="1" applyProtection="1">
      <alignment horizontal="center" vertical="center" shrinkToFit="1"/>
      <protection locked="0"/>
    </xf>
    <xf numFmtId="49" fontId="27" fillId="0" borderId="0" xfId="0" applyNumberFormat="1" applyFont="1" applyFill="1" applyBorder="1" applyAlignment="1" applyProtection="1">
      <alignment horizontal="center" vertical="center" shrinkToFit="1"/>
      <protection locked="0"/>
    </xf>
    <xf numFmtId="49" fontId="24" fillId="0" borderId="47" xfId="0" applyNumberFormat="1" applyFont="1" applyFill="1" applyBorder="1" applyAlignment="1" applyProtection="1">
      <alignment horizontal="left" vertical="center" indent="1" shrinkToFit="1"/>
      <protection locked="0"/>
    </xf>
    <xf numFmtId="49" fontId="24" fillId="0" borderId="46" xfId="0" applyNumberFormat="1" applyFont="1" applyFill="1" applyBorder="1" applyAlignment="1" applyProtection="1">
      <alignment horizontal="left" vertical="center" indent="1" shrinkToFit="1"/>
      <protection locked="0"/>
    </xf>
    <xf numFmtId="49" fontId="24" fillId="0" borderId="48" xfId="0" applyNumberFormat="1" applyFont="1" applyFill="1" applyBorder="1" applyAlignment="1" applyProtection="1">
      <alignment horizontal="left" vertical="center" indent="1" shrinkToFit="1"/>
      <protection locked="0"/>
    </xf>
    <xf numFmtId="49" fontId="27" fillId="33"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3" fillId="33" borderId="0" xfId="0" applyNumberFormat="1" applyFont="1" applyFill="1" applyBorder="1" applyAlignment="1" applyProtection="1">
      <alignment horizontal="left" vertical="center" shrinkToFit="1"/>
      <protection locked="0"/>
    </xf>
    <xf numFmtId="49" fontId="23" fillId="0" borderId="48"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right" vertical="center"/>
      <protection/>
    </xf>
    <xf numFmtId="49" fontId="9" fillId="0" borderId="0" xfId="0" applyNumberFormat="1" applyFont="1" applyFill="1" applyAlignment="1">
      <alignment horizontal="right" vertical="center"/>
    </xf>
    <xf numFmtId="49" fontId="9" fillId="0" borderId="17"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49" fontId="9" fillId="0" borderId="51"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43" xfId="0" applyNumberFormat="1" applyFont="1" applyFill="1" applyBorder="1" applyAlignment="1">
      <alignment horizontal="left" vertical="center"/>
    </xf>
    <xf numFmtId="49" fontId="9" fillId="0" borderId="17" xfId="0" applyNumberFormat="1" applyFont="1" applyFill="1" applyBorder="1" applyAlignment="1" applyProtection="1">
      <alignment horizontal="left" vertical="center" wrapText="1" indent="1"/>
      <protection/>
    </xf>
    <xf numFmtId="49" fontId="9" fillId="0" borderId="12" xfId="0" applyNumberFormat="1" applyFont="1" applyFill="1" applyBorder="1" applyAlignment="1" applyProtection="1">
      <alignment horizontal="left" vertical="center" wrapText="1" indent="1"/>
      <protection/>
    </xf>
    <xf numFmtId="49" fontId="9" fillId="0" borderId="51" xfId="0" applyNumberFormat="1" applyFont="1" applyFill="1" applyBorder="1" applyAlignment="1" applyProtection="1">
      <alignment horizontal="left" vertical="center" wrapText="1" indent="1"/>
      <protection/>
    </xf>
    <xf numFmtId="49" fontId="9" fillId="0" borderId="13" xfId="0" applyNumberFormat="1" applyFont="1" applyFill="1" applyBorder="1" applyAlignment="1" applyProtection="1">
      <alignment horizontal="left" vertical="center" wrapText="1" indent="1"/>
      <protection/>
    </xf>
    <xf numFmtId="49" fontId="9" fillId="0" borderId="0" xfId="0" applyNumberFormat="1" applyFont="1" applyFill="1" applyBorder="1" applyAlignment="1" applyProtection="1">
      <alignment horizontal="left" vertical="center" wrapText="1" indent="1"/>
      <protection/>
    </xf>
    <xf numFmtId="49" fontId="9" fillId="0" borderId="43" xfId="0" applyNumberFormat="1" applyFont="1" applyFill="1" applyBorder="1" applyAlignment="1" applyProtection="1">
      <alignment horizontal="left" vertical="center" wrapText="1" indent="1"/>
      <protection/>
    </xf>
    <xf numFmtId="49" fontId="9" fillId="0" borderId="47" xfId="0" applyNumberFormat="1" applyFont="1" applyFill="1" applyBorder="1" applyAlignment="1" applyProtection="1">
      <alignment horizontal="left" vertical="center" wrapText="1" indent="1"/>
      <protection/>
    </xf>
    <xf numFmtId="49" fontId="9" fillId="0" borderId="46" xfId="0" applyNumberFormat="1" applyFont="1" applyFill="1" applyBorder="1" applyAlignment="1" applyProtection="1">
      <alignment horizontal="left" vertical="center" wrapText="1" indent="1"/>
      <protection/>
    </xf>
    <xf numFmtId="49" fontId="9" fillId="0" borderId="48" xfId="0" applyNumberFormat="1" applyFont="1" applyFill="1" applyBorder="1" applyAlignment="1" applyProtection="1">
      <alignment horizontal="left" vertical="center" wrapText="1" indent="1"/>
      <protection/>
    </xf>
    <xf numFmtId="49" fontId="6" fillId="0" borderId="41" xfId="0" applyNumberFormat="1" applyFont="1" applyFill="1" applyBorder="1" applyAlignment="1">
      <alignment horizontal="left" vertical="center"/>
    </xf>
    <xf numFmtId="49" fontId="6" fillId="0" borderId="50" xfId="0" applyNumberFormat="1" applyFont="1" applyFill="1" applyBorder="1" applyAlignment="1">
      <alignment horizontal="left" vertical="center"/>
    </xf>
    <xf numFmtId="49" fontId="6" fillId="0" borderId="45" xfId="0" applyNumberFormat="1" applyFont="1" applyFill="1" applyBorder="1" applyAlignment="1">
      <alignment horizontal="left" vertical="center"/>
    </xf>
    <xf numFmtId="49" fontId="10" fillId="0" borderId="0" xfId="0" applyNumberFormat="1" applyFont="1" applyFill="1" applyBorder="1" applyAlignment="1">
      <alignment horizontal="center" vertical="center"/>
    </xf>
    <xf numFmtId="49" fontId="10" fillId="0" borderId="0" xfId="0" applyNumberFormat="1" applyFont="1" applyFill="1" applyAlignment="1">
      <alignment horizontal="center" vertical="center"/>
    </xf>
    <xf numFmtId="49" fontId="28" fillId="33" borderId="17" xfId="0" applyNumberFormat="1" applyFont="1" applyFill="1" applyBorder="1" applyAlignment="1" applyProtection="1">
      <alignment horizontal="left" vertical="top"/>
      <protection locked="0"/>
    </xf>
    <xf numFmtId="49" fontId="15" fillId="0" borderId="49" xfId="0" applyNumberFormat="1" applyFont="1" applyFill="1" applyBorder="1" applyAlignment="1">
      <alignment horizontal="left" vertical="top"/>
    </xf>
    <xf numFmtId="49" fontId="15" fillId="0" borderId="12" xfId="0" applyNumberFormat="1" applyFont="1" applyFill="1" applyBorder="1" applyAlignment="1">
      <alignment horizontal="left" vertical="top"/>
    </xf>
    <xf numFmtId="49" fontId="15" fillId="0" borderId="51" xfId="0" applyNumberFormat="1" applyFont="1" applyFill="1" applyBorder="1" applyAlignment="1">
      <alignment horizontal="left" vertical="top"/>
    </xf>
    <xf numFmtId="49" fontId="17" fillId="0" borderId="17" xfId="0" applyNumberFormat="1" applyFont="1" applyFill="1" applyBorder="1" applyAlignment="1">
      <alignment horizontal="distributed" vertical="center"/>
    </xf>
    <xf numFmtId="49" fontId="17" fillId="0" borderId="13" xfId="0" applyNumberFormat="1" applyFont="1" applyFill="1" applyBorder="1" applyAlignment="1">
      <alignment horizontal="distributed" vertical="center"/>
    </xf>
    <xf numFmtId="49" fontId="17" fillId="0" borderId="34" xfId="0" applyNumberFormat="1" applyFont="1" applyFill="1" applyBorder="1" applyAlignment="1">
      <alignment horizontal="distributed" vertical="center"/>
    </xf>
    <xf numFmtId="49" fontId="23" fillId="33" borderId="76" xfId="0" applyNumberFormat="1" applyFont="1" applyFill="1" applyBorder="1" applyAlignment="1" applyProtection="1">
      <alignment horizontal="center" vertical="center" shrinkToFit="1"/>
      <protection locked="0"/>
    </xf>
    <xf numFmtId="49" fontId="23" fillId="0" borderId="52" xfId="0" applyNumberFormat="1" applyFont="1" applyFill="1" applyBorder="1" applyAlignment="1" applyProtection="1">
      <alignment horizontal="center" vertical="center" shrinkToFit="1"/>
      <protection locked="0"/>
    </xf>
    <xf numFmtId="49" fontId="23" fillId="0" borderId="55" xfId="0" applyNumberFormat="1" applyFont="1" applyFill="1" applyBorder="1" applyAlignment="1" applyProtection="1">
      <alignment horizontal="center" vertical="center" shrinkToFit="1"/>
      <protection locked="0"/>
    </xf>
    <xf numFmtId="49" fontId="23" fillId="0" borderId="13" xfId="0" applyNumberFormat="1" applyFont="1" applyFill="1" applyBorder="1" applyAlignment="1" applyProtection="1">
      <alignment horizontal="center" vertical="center" shrinkToFit="1"/>
      <protection locked="0"/>
    </xf>
    <xf numFmtId="49" fontId="23" fillId="0" borderId="47" xfId="0" applyNumberFormat="1" applyFont="1" applyFill="1" applyBorder="1" applyAlignment="1" applyProtection="1">
      <alignment horizontal="center" vertical="center" shrinkToFit="1"/>
      <protection locked="0"/>
    </xf>
    <xf numFmtId="49" fontId="17" fillId="0" borderId="44" xfId="0" applyNumberFormat="1" applyFont="1" applyFill="1" applyBorder="1" applyAlignment="1">
      <alignment horizontal="distributed" vertical="center"/>
    </xf>
    <xf numFmtId="49" fontId="17" fillId="0" borderId="46" xfId="0" applyNumberFormat="1" applyFont="1" applyFill="1" applyBorder="1" applyAlignment="1">
      <alignment horizontal="distributed" vertical="center"/>
    </xf>
    <xf numFmtId="49" fontId="17" fillId="0" borderId="45" xfId="0" applyNumberFormat="1" applyFont="1" applyFill="1" applyBorder="1" applyAlignment="1">
      <alignment horizontal="distributed" vertical="center"/>
    </xf>
    <xf numFmtId="0" fontId="6" fillId="0" borderId="52" xfId="0" applyFont="1" applyFill="1" applyBorder="1" applyAlignment="1">
      <alignment horizontal="center" vertical="center"/>
    </xf>
    <xf numFmtId="0" fontId="6" fillId="0" borderId="0" xfId="0" applyFont="1" applyFill="1" applyBorder="1" applyAlignment="1">
      <alignment horizontal="center" vertical="center"/>
    </xf>
    <xf numFmtId="49" fontId="23" fillId="33" borderId="17" xfId="0" applyNumberFormat="1" applyFont="1" applyFill="1" applyBorder="1" applyAlignment="1" applyProtection="1">
      <alignment horizontal="center" vertical="center" shrinkToFit="1"/>
      <protection locked="0"/>
    </xf>
    <xf numFmtId="49" fontId="6" fillId="0" borderId="52"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41"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23" fillId="33" borderId="34" xfId="0" applyNumberFormat="1" applyFont="1" applyFill="1" applyBorder="1" applyAlignment="1" applyProtection="1">
      <alignment horizontal="center" vertical="center" shrinkToFit="1"/>
      <protection locked="0"/>
    </xf>
    <xf numFmtId="49" fontId="17" fillId="0" borderId="52" xfId="0" applyNumberFormat="1" applyFont="1" applyFill="1" applyBorder="1" applyAlignment="1">
      <alignment horizontal="center" vertical="center"/>
    </xf>
    <xf numFmtId="0" fontId="0" fillId="0" borderId="52" xfId="0" applyFill="1" applyBorder="1" applyAlignment="1">
      <alignment vertical="center"/>
    </xf>
    <xf numFmtId="0" fontId="0" fillId="0" borderId="77" xfId="0" applyFill="1" applyBorder="1" applyAlignment="1">
      <alignment vertical="center"/>
    </xf>
    <xf numFmtId="49" fontId="27" fillId="33" borderId="13" xfId="0" applyNumberFormat="1" applyFont="1" applyFill="1" applyBorder="1" applyAlignment="1" applyProtection="1">
      <alignment horizontal="center" vertical="center" wrapText="1"/>
      <protection locked="0"/>
    </xf>
    <xf numFmtId="49" fontId="27" fillId="0" borderId="0" xfId="0" applyNumberFormat="1" applyFont="1" applyFill="1" applyBorder="1" applyAlignment="1" applyProtection="1">
      <alignment horizontal="center" vertical="center" wrapText="1"/>
      <protection locked="0"/>
    </xf>
    <xf numFmtId="49" fontId="27" fillId="0" borderId="43" xfId="0" applyNumberFormat="1" applyFont="1" applyFill="1" applyBorder="1" applyAlignment="1" applyProtection="1">
      <alignment horizontal="center" vertical="center" wrapText="1"/>
      <protection locked="0"/>
    </xf>
    <xf numFmtId="49" fontId="17" fillId="0" borderId="12" xfId="0" applyNumberFormat="1" applyFont="1" applyFill="1" applyBorder="1" applyAlignment="1" applyProtection="1">
      <alignment horizontal="center" vertical="center" wrapText="1"/>
      <protection/>
    </xf>
    <xf numFmtId="49" fontId="17" fillId="0" borderId="51" xfId="0" applyNumberFormat="1" applyFont="1" applyFill="1" applyBorder="1" applyAlignment="1" applyProtection="1">
      <alignment horizontal="center" vertical="center" wrapText="1"/>
      <protection/>
    </xf>
    <xf numFmtId="49" fontId="9" fillId="0" borderId="17" xfId="0" applyNumberFormat="1" applyFont="1" applyFill="1" applyBorder="1" applyAlignment="1">
      <alignment horizontal="left" vertical="top"/>
    </xf>
    <xf numFmtId="49" fontId="9" fillId="0" borderId="13" xfId="0" applyNumberFormat="1" applyFont="1" applyFill="1" applyBorder="1" applyAlignment="1">
      <alignment horizontal="left" vertical="top"/>
    </xf>
    <xf numFmtId="49" fontId="15" fillId="0" borderId="17" xfId="0" applyNumberFormat="1" applyFont="1" applyFill="1" applyBorder="1" applyAlignment="1">
      <alignment horizontal="left" vertical="center"/>
    </xf>
    <xf numFmtId="49" fontId="15" fillId="0" borderId="12" xfId="0" applyNumberFormat="1" applyFont="1" applyFill="1" applyBorder="1" applyAlignment="1">
      <alignment horizontal="left" vertical="center"/>
    </xf>
    <xf numFmtId="49" fontId="9" fillId="0" borderId="53" xfId="0" applyNumberFormat="1" applyFont="1" applyFill="1" applyBorder="1" applyAlignment="1">
      <alignment horizontal="center" vertical="center"/>
    </xf>
    <xf numFmtId="49" fontId="27" fillId="33" borderId="13" xfId="0" applyNumberFormat="1" applyFont="1" applyFill="1" applyBorder="1" applyAlignment="1" applyProtection="1">
      <alignment horizontal="center" vertical="center"/>
      <protection locked="0"/>
    </xf>
    <xf numFmtId="0" fontId="17" fillId="0" borderId="52" xfId="0" applyNumberFormat="1" applyFont="1" applyFill="1" applyBorder="1" applyAlignment="1">
      <alignment horizontal="left" vertical="center"/>
    </xf>
    <xf numFmtId="0" fontId="17" fillId="0" borderId="0" xfId="0" applyNumberFormat="1" applyFont="1" applyFill="1" applyBorder="1" applyAlignment="1">
      <alignment horizontal="left" vertical="center"/>
    </xf>
    <xf numFmtId="49" fontId="15" fillId="0" borderId="51" xfId="0" applyNumberFormat="1" applyFont="1" applyFill="1" applyBorder="1" applyAlignment="1">
      <alignment horizontal="center" vertical="center"/>
    </xf>
    <xf numFmtId="49" fontId="15" fillId="0" borderId="43" xfId="0" applyNumberFormat="1" applyFont="1" applyFill="1" applyBorder="1" applyAlignment="1">
      <alignment horizontal="center" vertical="center"/>
    </xf>
    <xf numFmtId="49" fontId="23" fillId="33" borderId="10" xfId="0" applyNumberFormat="1" applyFont="1" applyFill="1" applyBorder="1" applyAlignment="1" applyProtection="1">
      <alignment horizontal="right" vertical="center" shrinkToFit="1"/>
      <protection locked="0"/>
    </xf>
    <xf numFmtId="49" fontId="23" fillId="0" borderId="0" xfId="0" applyNumberFormat="1" applyFont="1" applyFill="1" applyBorder="1" applyAlignment="1" applyProtection="1">
      <alignment horizontal="right" vertical="center" shrinkToFit="1"/>
      <protection locked="0"/>
    </xf>
    <xf numFmtId="49" fontId="23" fillId="0" borderId="75" xfId="0" applyNumberFormat="1" applyFont="1" applyFill="1" applyBorder="1" applyAlignment="1" applyProtection="1">
      <alignment horizontal="right" vertical="center" shrinkToFit="1"/>
      <protection locked="0"/>
    </xf>
    <xf numFmtId="49" fontId="23" fillId="0" borderId="53" xfId="0" applyNumberFormat="1" applyFont="1" applyFill="1" applyBorder="1" applyAlignment="1" applyProtection="1">
      <alignment horizontal="right" vertical="center" shrinkToFit="1"/>
      <protection locked="0"/>
    </xf>
    <xf numFmtId="49" fontId="11" fillId="33"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23" fillId="0" borderId="43" xfId="0" applyNumberFormat="1" applyFont="1" applyFill="1" applyBorder="1" applyAlignment="1" applyProtection="1">
      <alignment horizontal="left" vertical="center" shrinkToFit="1"/>
      <protection locked="0"/>
    </xf>
    <xf numFmtId="49" fontId="23" fillId="33" borderId="10" xfId="0" applyNumberFormat="1" applyFont="1" applyFill="1" applyBorder="1" applyAlignment="1" applyProtection="1">
      <alignment horizontal="center" vertical="center" shrinkToFit="1"/>
      <protection locked="0"/>
    </xf>
    <xf numFmtId="49" fontId="23" fillId="0" borderId="1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lignment horizontal="center" vertical="center"/>
    </xf>
    <xf numFmtId="49" fontId="9" fillId="0" borderId="53" xfId="0" applyNumberFormat="1" applyFont="1" applyFill="1" applyBorder="1" applyAlignment="1" applyProtection="1">
      <alignment horizontal="center" vertical="center"/>
      <protection/>
    </xf>
    <xf numFmtId="49" fontId="9" fillId="0" borderId="74" xfId="0" applyNumberFormat="1" applyFont="1" applyFill="1" applyBorder="1" applyAlignment="1" applyProtection="1">
      <alignment horizontal="center" vertical="center"/>
      <protection/>
    </xf>
    <xf numFmtId="49" fontId="6" fillId="0" borderId="77" xfId="0" applyNumberFormat="1" applyFont="1" applyFill="1" applyBorder="1" applyAlignment="1">
      <alignment horizontal="left" vertical="center"/>
    </xf>
    <xf numFmtId="49" fontId="6" fillId="0" borderId="30" xfId="0" applyNumberFormat="1" applyFont="1" applyFill="1" applyBorder="1" applyAlignment="1">
      <alignment horizontal="left" vertical="center"/>
    </xf>
    <xf numFmtId="49" fontId="15" fillId="0" borderId="53" xfId="0" applyNumberFormat="1" applyFont="1" applyFill="1" applyBorder="1" applyAlignment="1">
      <alignment horizontal="center" vertical="center"/>
    </xf>
    <xf numFmtId="49" fontId="17" fillId="0" borderId="52" xfId="0" applyNumberFormat="1" applyFont="1" applyFill="1" applyBorder="1" applyAlignment="1">
      <alignment horizontal="right" vertical="center" shrinkToFit="1"/>
    </xf>
    <xf numFmtId="49" fontId="17" fillId="0" borderId="55" xfId="0" applyNumberFormat="1" applyFont="1" applyFill="1" applyBorder="1" applyAlignment="1">
      <alignment horizontal="right" vertical="center" shrinkToFit="1"/>
    </xf>
    <xf numFmtId="49" fontId="17" fillId="0" borderId="0" xfId="0" applyNumberFormat="1" applyFont="1" applyFill="1" applyBorder="1" applyAlignment="1">
      <alignment horizontal="right" vertical="center" shrinkToFit="1"/>
    </xf>
    <xf numFmtId="49" fontId="17" fillId="0" borderId="43" xfId="0" applyNumberFormat="1" applyFont="1" applyFill="1" applyBorder="1" applyAlignment="1">
      <alignment horizontal="right" vertical="center" shrinkToFit="1"/>
    </xf>
    <xf numFmtId="49" fontId="17" fillId="0" borderId="46" xfId="0" applyNumberFormat="1" applyFont="1" applyFill="1" applyBorder="1" applyAlignment="1">
      <alignment horizontal="right" vertical="center" shrinkToFit="1"/>
    </xf>
    <xf numFmtId="49" fontId="17" fillId="0" borderId="48" xfId="0" applyNumberFormat="1" applyFont="1" applyFill="1" applyBorder="1" applyAlignment="1">
      <alignment horizontal="right" vertical="center" shrinkToFit="1"/>
    </xf>
    <xf numFmtId="49" fontId="12" fillId="0" borderId="78" xfId="0" applyNumberFormat="1" applyFont="1" applyFill="1" applyBorder="1" applyAlignment="1">
      <alignment horizontal="center" vertical="center"/>
    </xf>
    <xf numFmtId="0" fontId="0" fillId="0" borderId="79" xfId="0" applyFill="1" applyBorder="1" applyAlignment="1">
      <alignment vertical="center"/>
    </xf>
    <xf numFmtId="49" fontId="12" fillId="0" borderId="0"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11" fillId="33" borderId="13"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43" xfId="0" applyNumberFormat="1" applyFont="1" applyFill="1" applyBorder="1" applyAlignment="1" applyProtection="1">
      <alignment horizontal="center" vertical="center" shrinkToFit="1"/>
      <protection locked="0"/>
    </xf>
    <xf numFmtId="49" fontId="11" fillId="0" borderId="47" xfId="0" applyNumberFormat="1" applyFont="1" applyFill="1" applyBorder="1" applyAlignment="1" applyProtection="1">
      <alignment horizontal="center" vertical="center" shrinkToFit="1"/>
      <protection locked="0"/>
    </xf>
    <xf numFmtId="49" fontId="11" fillId="0" borderId="46" xfId="0" applyNumberFormat="1" applyFont="1" applyFill="1" applyBorder="1" applyAlignment="1" applyProtection="1">
      <alignment horizontal="center" vertical="center" shrinkToFit="1"/>
      <protection locked="0"/>
    </xf>
    <xf numFmtId="49" fontId="11" fillId="0" borderId="48" xfId="0" applyNumberFormat="1" applyFont="1" applyFill="1" applyBorder="1" applyAlignment="1" applyProtection="1">
      <alignment horizontal="center" vertical="center" shrinkToFit="1"/>
      <protection locked="0"/>
    </xf>
    <xf numFmtId="49" fontId="6" fillId="0" borderId="76" xfId="0" applyNumberFormat="1" applyFont="1" applyFill="1" applyBorder="1" applyAlignment="1">
      <alignment horizontal="center" vertical="center"/>
    </xf>
    <xf numFmtId="49" fontId="6" fillId="0" borderId="55"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49" fontId="6" fillId="0" borderId="77"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12" fillId="0" borderId="76" xfId="0" applyNumberFormat="1" applyFont="1" applyFill="1" applyBorder="1" applyAlignment="1">
      <alignment horizontal="center" vertical="center"/>
    </xf>
    <xf numFmtId="49" fontId="12" fillId="0" borderId="52" xfId="0" applyNumberFormat="1" applyFont="1" applyFill="1" applyBorder="1" applyAlignment="1">
      <alignment horizontal="center" vertical="center"/>
    </xf>
    <xf numFmtId="49" fontId="12" fillId="0" borderId="77" xfId="0" applyNumberFormat="1" applyFont="1" applyFill="1" applyBorder="1" applyAlignment="1">
      <alignment horizontal="center" vertical="center"/>
    </xf>
    <xf numFmtId="49" fontId="12" fillId="0" borderId="47"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49" fontId="12" fillId="0" borderId="45" xfId="0" applyNumberFormat="1" applyFont="1" applyFill="1" applyBorder="1" applyAlignment="1">
      <alignment horizontal="center" vertical="center"/>
    </xf>
    <xf numFmtId="49" fontId="17" fillId="0" borderId="47" xfId="0" applyNumberFormat="1" applyFont="1" applyFill="1" applyBorder="1" applyAlignment="1">
      <alignment horizontal="distributed" vertical="center"/>
    </xf>
    <xf numFmtId="49" fontId="24" fillId="33" borderId="0" xfId="0" applyNumberFormat="1" applyFont="1" applyFill="1" applyBorder="1" applyAlignment="1" applyProtection="1">
      <alignment horizontal="center" vertical="center"/>
      <protection locked="0"/>
    </xf>
    <xf numFmtId="49" fontId="17" fillId="0" borderId="17"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17" fillId="0" borderId="50"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30" xfId="0" applyNumberFormat="1" applyFont="1" applyFill="1" applyBorder="1" applyAlignment="1">
      <alignment horizontal="center" vertical="center"/>
    </xf>
    <xf numFmtId="49" fontId="17" fillId="0" borderId="47" xfId="0" applyNumberFormat="1" applyFont="1" applyFill="1" applyBorder="1" applyAlignment="1">
      <alignment horizontal="center" vertical="center"/>
    </xf>
    <xf numFmtId="49" fontId="17" fillId="0" borderId="46"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49" fontId="23" fillId="0" borderId="35" xfId="0" applyNumberFormat="1" applyFont="1" applyFill="1" applyBorder="1" applyAlignment="1" applyProtection="1">
      <alignment horizontal="center" vertical="center" shrinkToFit="1"/>
      <protection locked="0"/>
    </xf>
    <xf numFmtId="49" fontId="15" fillId="0" borderId="10" xfId="0" applyNumberFormat="1" applyFont="1" applyFill="1" applyBorder="1" applyAlignment="1">
      <alignment horizontal="left" vertical="top"/>
    </xf>
    <xf numFmtId="49" fontId="15" fillId="0" borderId="0" xfId="0" applyNumberFormat="1" applyFont="1" applyFill="1" applyBorder="1" applyAlignment="1">
      <alignment horizontal="left" vertical="top"/>
    </xf>
    <xf numFmtId="49" fontId="15" fillId="0" borderId="44" xfId="0" applyNumberFormat="1" applyFont="1" applyFill="1" applyBorder="1" applyAlignment="1">
      <alignment horizontal="left" vertical="top"/>
    </xf>
    <xf numFmtId="49" fontId="15" fillId="0" borderId="46" xfId="0" applyNumberFormat="1" applyFont="1" applyFill="1" applyBorder="1" applyAlignment="1">
      <alignment horizontal="left" vertical="top"/>
    </xf>
    <xf numFmtId="49" fontId="23" fillId="33" borderId="49" xfId="0" applyNumberFormat="1" applyFont="1" applyFill="1" applyBorder="1" applyAlignment="1" applyProtection="1">
      <alignment horizontal="center" vertical="center" shrinkToFit="1"/>
      <protection locked="0"/>
    </xf>
    <xf numFmtId="49" fontId="23" fillId="0" borderId="75" xfId="0" applyNumberFormat="1" applyFont="1" applyFill="1" applyBorder="1" applyAlignment="1" applyProtection="1">
      <alignment horizontal="center" vertical="center" shrinkToFit="1"/>
      <protection locked="0"/>
    </xf>
    <xf numFmtId="49" fontId="23" fillId="0" borderId="34" xfId="0" applyNumberFormat="1" applyFont="1" applyFill="1" applyBorder="1" applyAlignment="1" applyProtection="1">
      <alignment horizontal="center" vertical="center" shrinkToFit="1"/>
      <protection locked="0"/>
    </xf>
    <xf numFmtId="49" fontId="23" fillId="0" borderId="44" xfId="0" applyNumberFormat="1" applyFont="1" applyFill="1" applyBorder="1" applyAlignment="1" applyProtection="1">
      <alignment horizontal="center" vertical="center" shrinkToFit="1"/>
      <protection locked="0"/>
    </xf>
    <xf numFmtId="49" fontId="6" fillId="0" borderId="80" xfId="0" applyNumberFormat="1" applyFont="1" applyFill="1" applyBorder="1" applyAlignment="1">
      <alignment horizontal="center" vertical="center"/>
    </xf>
    <xf numFmtId="49" fontId="6" fillId="0" borderId="81"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23" fillId="33" borderId="14" xfId="0" applyNumberFormat="1" applyFont="1" applyFill="1" applyBorder="1" applyAlignment="1" applyProtection="1">
      <alignment horizontal="center" vertical="center" shrinkToFit="1"/>
      <protection locked="0"/>
    </xf>
    <xf numFmtId="49" fontId="23" fillId="0" borderId="14" xfId="0" applyNumberFormat="1" applyFont="1" applyFill="1" applyBorder="1" applyAlignment="1" applyProtection="1">
      <alignment horizontal="center" vertical="center" shrinkToFit="1"/>
      <protection locked="0"/>
    </xf>
    <xf numFmtId="49" fontId="23" fillId="0" borderId="38" xfId="0" applyNumberFormat="1" applyFont="1" applyFill="1" applyBorder="1" applyAlignment="1" applyProtection="1">
      <alignment horizontal="center" vertical="center" shrinkToFit="1"/>
      <protection locked="0"/>
    </xf>
    <xf numFmtId="49" fontId="23" fillId="33" borderId="82" xfId="0" applyNumberFormat="1" applyFont="1" applyFill="1" applyBorder="1" applyAlignment="1" applyProtection="1">
      <alignment horizontal="center" vertical="center" shrinkToFit="1"/>
      <protection locked="0"/>
    </xf>
    <xf numFmtId="49" fontId="23" fillId="0" borderId="82" xfId="0" applyNumberFormat="1" applyFont="1" applyFill="1" applyBorder="1" applyAlignment="1" applyProtection="1">
      <alignment horizontal="center" vertical="center" shrinkToFit="1"/>
      <protection locked="0"/>
    </xf>
    <xf numFmtId="49" fontId="6" fillId="0" borderId="83" xfId="0" applyNumberFormat="1" applyFont="1" applyFill="1" applyBorder="1" applyAlignment="1">
      <alignment horizontal="center" vertical="center"/>
    </xf>
    <xf numFmtId="49" fontId="6" fillId="0" borderId="82" xfId="0" applyNumberFormat="1" applyFont="1" applyFill="1" applyBorder="1" applyAlignment="1">
      <alignment horizontal="center" vertical="center"/>
    </xf>
    <xf numFmtId="49" fontId="23" fillId="0" borderId="84" xfId="0" applyNumberFormat="1" applyFont="1" applyFill="1" applyBorder="1" applyAlignment="1" applyProtection="1">
      <alignment horizontal="center" vertical="center" shrinkToFit="1"/>
      <protection locked="0"/>
    </xf>
    <xf numFmtId="49" fontId="23" fillId="0" borderId="15" xfId="0" applyNumberFormat="1" applyFont="1" applyFill="1" applyBorder="1" applyAlignment="1" applyProtection="1">
      <alignment horizontal="center" vertical="center" shrinkToFit="1"/>
      <protection locked="0"/>
    </xf>
    <xf numFmtId="49" fontId="23" fillId="0" borderId="85" xfId="0" applyNumberFormat="1" applyFont="1" applyFill="1" applyBorder="1" applyAlignment="1" applyProtection="1">
      <alignment horizontal="center" vertical="center" shrinkToFit="1"/>
      <protection locked="0"/>
    </xf>
    <xf numFmtId="49" fontId="9" fillId="0" borderId="0" xfId="0" applyNumberFormat="1" applyFont="1" applyFill="1" applyAlignment="1">
      <alignment horizontal="left" vertical="center"/>
    </xf>
    <xf numFmtId="49" fontId="12" fillId="0" borderId="79" xfId="0" applyNumberFormat="1" applyFont="1" applyFill="1" applyBorder="1" applyAlignment="1">
      <alignment horizontal="center" vertical="center"/>
    </xf>
    <xf numFmtId="0" fontId="0" fillId="0" borderId="86" xfId="0" applyFill="1" applyBorder="1" applyAlignment="1">
      <alignment vertical="center"/>
    </xf>
    <xf numFmtId="49" fontId="11" fillId="33" borderId="34" xfId="0" applyNumberFormat="1" applyFont="1" applyFill="1" applyBorder="1" applyAlignment="1" applyProtection="1">
      <alignment horizontal="center" vertical="center" shrinkToFit="1"/>
      <protection locked="0"/>
    </xf>
    <xf numFmtId="49" fontId="11" fillId="0" borderId="53" xfId="0" applyNumberFormat="1" applyFont="1" applyFill="1" applyBorder="1" applyAlignment="1" applyProtection="1">
      <alignment horizontal="center" vertical="center" shrinkToFit="1"/>
      <protection locked="0"/>
    </xf>
    <xf numFmtId="49" fontId="11" fillId="0" borderId="74" xfId="0" applyNumberFormat="1" applyFont="1" applyFill="1" applyBorder="1" applyAlignment="1" applyProtection="1">
      <alignment horizontal="center" vertical="center" shrinkToFit="1"/>
      <protection locked="0"/>
    </xf>
    <xf numFmtId="49" fontId="9" fillId="0" borderId="52" xfId="0" applyNumberFormat="1" applyFont="1" applyFill="1" applyBorder="1" applyAlignment="1">
      <alignment horizontal="left" vertical="center"/>
    </xf>
    <xf numFmtId="49" fontId="11" fillId="33" borderId="11"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49" fontId="12" fillId="0" borderId="17" xfId="0" applyNumberFormat="1" applyFont="1" applyFill="1" applyBorder="1" applyAlignment="1">
      <alignment horizontal="center" vertical="center"/>
    </xf>
    <xf numFmtId="49" fontId="12" fillId="0" borderId="50"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53"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6" fillId="0" borderId="17" xfId="0" applyNumberFormat="1" applyFont="1" applyFill="1" applyBorder="1" applyAlignment="1">
      <alignment horizontal="left" vertical="top"/>
    </xf>
    <xf numFmtId="49" fontId="6" fillId="0" borderId="12" xfId="0" applyNumberFormat="1" applyFont="1" applyFill="1" applyBorder="1" applyAlignment="1">
      <alignment horizontal="left" vertical="top"/>
    </xf>
    <xf numFmtId="49" fontId="17" fillId="0" borderId="52" xfId="0" applyNumberFormat="1" applyFont="1" applyFill="1" applyBorder="1" applyAlignment="1">
      <alignment horizontal="left" vertical="center"/>
    </xf>
    <xf numFmtId="49" fontId="17" fillId="0" borderId="55" xfId="0" applyNumberFormat="1" applyFont="1" applyFill="1" applyBorder="1" applyAlignment="1">
      <alignment horizontal="left" vertical="center"/>
    </xf>
    <xf numFmtId="49" fontId="17" fillId="0" borderId="46" xfId="0" applyNumberFormat="1" applyFont="1" applyFill="1" applyBorder="1" applyAlignment="1">
      <alignment horizontal="left" vertical="center"/>
    </xf>
    <xf numFmtId="49" fontId="17" fillId="0" borderId="48" xfId="0" applyNumberFormat="1" applyFont="1" applyFill="1" applyBorder="1" applyAlignment="1">
      <alignment horizontal="left" vertical="center"/>
    </xf>
    <xf numFmtId="49" fontId="17" fillId="0" borderId="0" xfId="0" applyNumberFormat="1" applyFont="1" applyFill="1" applyBorder="1" applyAlignment="1">
      <alignment horizontal="center"/>
    </xf>
    <xf numFmtId="49" fontId="17" fillId="0" borderId="30" xfId="0" applyNumberFormat="1" applyFont="1" applyFill="1" applyBorder="1" applyAlignment="1">
      <alignment horizontal="center"/>
    </xf>
    <xf numFmtId="49" fontId="15" fillId="0" borderId="13"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0" fontId="23" fillId="33"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49" fontId="17" fillId="0" borderId="53" xfId="0" applyNumberFormat="1" applyFont="1" applyFill="1" applyBorder="1" applyAlignment="1">
      <alignment horizontal="center" vertical="center"/>
    </xf>
    <xf numFmtId="49" fontId="17" fillId="0" borderId="35" xfId="0" applyNumberFormat="1" applyFont="1" applyFill="1" applyBorder="1" applyAlignment="1">
      <alignment horizontal="center" vertical="center"/>
    </xf>
    <xf numFmtId="49" fontId="20" fillId="0" borderId="53" xfId="0" applyNumberFormat="1" applyFont="1" applyFill="1" applyBorder="1" applyAlignment="1">
      <alignment horizontal="center" vertical="center"/>
    </xf>
    <xf numFmtId="49" fontId="6" fillId="0" borderId="76" xfId="0" applyNumberFormat="1" applyFont="1" applyFill="1" applyBorder="1" applyAlignment="1">
      <alignment horizontal="left" vertical="top"/>
    </xf>
    <xf numFmtId="49" fontId="6" fillId="0" borderId="52" xfId="0" applyNumberFormat="1" applyFont="1" applyFill="1" applyBorder="1" applyAlignment="1">
      <alignment horizontal="left" vertical="top"/>
    </xf>
    <xf numFmtId="49" fontId="6" fillId="0" borderId="47" xfId="0" applyNumberFormat="1" applyFont="1" applyFill="1" applyBorder="1" applyAlignment="1">
      <alignment horizontal="left" vertical="top"/>
    </xf>
    <xf numFmtId="49" fontId="6" fillId="0" borderId="46" xfId="0" applyNumberFormat="1" applyFont="1" applyFill="1" applyBorder="1" applyAlignment="1">
      <alignment horizontal="left" vertical="top"/>
    </xf>
    <xf numFmtId="0" fontId="23" fillId="0" borderId="0" xfId="0" applyNumberFormat="1" applyFont="1" applyFill="1" applyAlignment="1" applyProtection="1">
      <alignment horizontal="right" vertical="center"/>
      <protection/>
    </xf>
    <xf numFmtId="49" fontId="17" fillId="0" borderId="13" xfId="0" applyNumberFormat="1" applyFont="1" applyFill="1" applyBorder="1" applyAlignment="1">
      <alignment horizontal="left" vertical="top"/>
    </xf>
    <xf numFmtId="49" fontId="17" fillId="0" borderId="0" xfId="0" applyNumberFormat="1" applyFont="1" applyFill="1" applyBorder="1" applyAlignment="1">
      <alignment horizontal="left" vertical="top"/>
    </xf>
    <xf numFmtId="49" fontId="17" fillId="0" borderId="34" xfId="0" applyNumberFormat="1" applyFont="1" applyFill="1" applyBorder="1" applyAlignment="1">
      <alignment horizontal="left" vertical="top"/>
    </xf>
    <xf numFmtId="49" fontId="17" fillId="0" borderId="53" xfId="0" applyNumberFormat="1" applyFont="1" applyFill="1" applyBorder="1" applyAlignment="1">
      <alignment horizontal="left" vertical="top"/>
    </xf>
    <xf numFmtId="49" fontId="25" fillId="33" borderId="0" xfId="0" applyNumberFormat="1" applyFont="1" applyFill="1" applyBorder="1" applyAlignment="1" applyProtection="1">
      <alignment horizontal="left" vertical="center" wrapText="1"/>
      <protection locked="0"/>
    </xf>
    <xf numFmtId="49" fontId="25" fillId="0" borderId="0" xfId="0" applyNumberFormat="1" applyFont="1" applyFill="1" applyBorder="1" applyAlignment="1" applyProtection="1">
      <alignment horizontal="left" vertical="center" wrapText="1"/>
      <protection locked="0"/>
    </xf>
    <xf numFmtId="49" fontId="25" fillId="0" borderId="53" xfId="0" applyNumberFormat="1" applyFont="1" applyFill="1" applyBorder="1" applyAlignment="1" applyProtection="1">
      <alignment horizontal="left" vertical="center" wrapText="1"/>
      <protection locked="0"/>
    </xf>
    <xf numFmtId="49" fontId="6" fillId="0" borderId="41" xfId="0" applyNumberFormat="1" applyFont="1" applyFill="1" applyBorder="1" applyAlignment="1">
      <alignment horizontal="left" vertical="top"/>
    </xf>
    <xf numFmtId="49" fontId="6" fillId="0" borderId="74" xfId="0" applyNumberFormat="1" applyFont="1" applyFill="1" applyBorder="1" applyAlignment="1">
      <alignment horizontal="left" vertical="center"/>
    </xf>
    <xf numFmtId="0" fontId="6" fillId="0" borderId="17"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47" xfId="0" applyNumberFormat="1" applyFont="1" applyFill="1" applyBorder="1" applyAlignment="1">
      <alignment horizontal="center" vertical="center"/>
    </xf>
    <xf numFmtId="0" fontId="6" fillId="0" borderId="46"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0" fontId="6" fillId="0" borderId="53" xfId="0" applyNumberFormat="1" applyFont="1" applyFill="1" applyBorder="1" applyAlignment="1">
      <alignment horizontal="center" vertical="center"/>
    </xf>
    <xf numFmtId="49" fontId="9" fillId="0" borderId="47" xfId="0" applyNumberFormat="1" applyFont="1" applyFill="1" applyBorder="1" applyAlignment="1">
      <alignment horizontal="left" vertical="top"/>
    </xf>
    <xf numFmtId="49" fontId="9" fillId="0" borderId="46" xfId="0" applyNumberFormat="1" applyFont="1" applyFill="1" applyBorder="1" applyAlignment="1">
      <alignment horizontal="left" vertical="top"/>
    </xf>
    <xf numFmtId="49" fontId="17" fillId="0" borderId="0" xfId="0" applyNumberFormat="1" applyFont="1" applyFill="1" applyAlignment="1">
      <alignment horizontal="center" vertical="center"/>
    </xf>
    <xf numFmtId="0" fontId="9" fillId="0" borderId="0" xfId="0" applyNumberFormat="1" applyFont="1" applyFill="1" applyAlignment="1" applyProtection="1">
      <alignment horizontal="center" vertical="center"/>
      <protection/>
    </xf>
    <xf numFmtId="49" fontId="24" fillId="33" borderId="52" xfId="0" applyNumberFormat="1" applyFont="1" applyFill="1" applyBorder="1" applyAlignment="1" applyProtection="1">
      <alignment horizontal="left" vertical="center" shrinkToFit="1"/>
      <protection locked="0"/>
    </xf>
    <xf numFmtId="49" fontId="24" fillId="0" borderId="52" xfId="0" applyNumberFormat="1" applyFont="1" applyFill="1" applyBorder="1" applyAlignment="1" applyProtection="1">
      <alignment horizontal="left" vertical="center" shrinkToFit="1"/>
      <protection locked="0"/>
    </xf>
    <xf numFmtId="49" fontId="24" fillId="0" borderId="77" xfId="0" applyNumberFormat="1" applyFont="1" applyFill="1" applyBorder="1" applyAlignment="1" applyProtection="1">
      <alignment horizontal="left" vertical="center" shrinkToFit="1"/>
      <protection locked="0"/>
    </xf>
    <xf numFmtId="49" fontId="17" fillId="0" borderId="10" xfId="0" applyNumberFormat="1" applyFont="1" applyFill="1" applyBorder="1" applyAlignment="1">
      <alignment horizontal="center"/>
    </xf>
    <xf numFmtId="49" fontId="19" fillId="0" borderId="52" xfId="0" applyNumberFormat="1" applyFont="1" applyFill="1" applyBorder="1" applyAlignment="1">
      <alignment horizontal="right" vertical="center"/>
    </xf>
    <xf numFmtId="49" fontId="19" fillId="0" borderId="55" xfId="0" applyNumberFormat="1" applyFont="1" applyFill="1" applyBorder="1" applyAlignment="1">
      <alignment horizontal="right" vertical="center"/>
    </xf>
    <xf numFmtId="49" fontId="19" fillId="0" borderId="0" xfId="0" applyNumberFormat="1" applyFont="1" applyFill="1" applyBorder="1" applyAlignment="1">
      <alignment horizontal="right" vertical="center"/>
    </xf>
    <xf numFmtId="49" fontId="19" fillId="0" borderId="43" xfId="0" applyNumberFormat="1" applyFont="1" applyFill="1" applyBorder="1" applyAlignment="1">
      <alignment horizontal="right" vertical="center"/>
    </xf>
    <xf numFmtId="49" fontId="23" fillId="33" borderId="10" xfId="0" applyNumberFormat="1" applyFont="1" applyFill="1" applyBorder="1" applyAlignment="1" applyProtection="1">
      <alignment horizontal="distributed" vertical="center" wrapText="1"/>
      <protection locked="0"/>
    </xf>
    <xf numFmtId="49" fontId="23" fillId="0" borderId="0" xfId="0" applyNumberFormat="1" applyFont="1" applyFill="1" applyBorder="1" applyAlignment="1" applyProtection="1">
      <alignment horizontal="distributed" vertical="center" wrapText="1"/>
      <protection locked="0"/>
    </xf>
    <xf numFmtId="49" fontId="23" fillId="0" borderId="10" xfId="0" applyNumberFormat="1" applyFont="1" applyFill="1" applyBorder="1" applyAlignment="1" applyProtection="1">
      <alignment horizontal="distributed" vertical="center" wrapText="1"/>
      <protection locked="0"/>
    </xf>
    <xf numFmtId="49" fontId="23" fillId="0" borderId="75" xfId="0" applyNumberFormat="1" applyFont="1" applyFill="1" applyBorder="1" applyAlignment="1" applyProtection="1">
      <alignment horizontal="distributed" vertical="center" wrapText="1"/>
      <protection locked="0"/>
    </xf>
    <xf numFmtId="49" fontId="23" fillId="0" borderId="53" xfId="0" applyNumberFormat="1" applyFont="1" applyFill="1" applyBorder="1" applyAlignment="1" applyProtection="1">
      <alignment horizontal="distributed" vertical="center" wrapText="1"/>
      <protection locked="0"/>
    </xf>
    <xf numFmtId="49" fontId="17" fillId="0" borderId="43" xfId="0" applyNumberFormat="1" applyFont="1" applyFill="1" applyBorder="1" applyAlignment="1">
      <alignment horizontal="right" vertical="center"/>
    </xf>
    <xf numFmtId="49" fontId="17" fillId="0" borderId="53" xfId="0" applyNumberFormat="1" applyFont="1" applyFill="1" applyBorder="1" applyAlignment="1">
      <alignment horizontal="right" vertical="center"/>
    </xf>
    <xf numFmtId="49" fontId="17" fillId="0" borderId="74" xfId="0" applyNumberFormat="1" applyFont="1" applyFill="1" applyBorder="1" applyAlignment="1">
      <alignment horizontal="right" vertical="center"/>
    </xf>
    <xf numFmtId="49" fontId="26" fillId="33" borderId="41" xfId="0" applyNumberFormat="1" applyFont="1" applyFill="1" applyBorder="1" applyAlignment="1" applyProtection="1">
      <alignment horizontal="distributed" vertical="center" wrapText="1"/>
      <protection locked="0"/>
    </xf>
    <xf numFmtId="49" fontId="26" fillId="0" borderId="52" xfId="0" applyNumberFormat="1" applyFont="1" applyFill="1" applyBorder="1" applyAlignment="1" applyProtection="1">
      <alignment horizontal="distributed" vertical="center" wrapText="1"/>
      <protection locked="0"/>
    </xf>
    <xf numFmtId="49" fontId="26" fillId="0" borderId="10" xfId="0" applyNumberFormat="1" applyFont="1" applyFill="1" applyBorder="1" applyAlignment="1" applyProtection="1">
      <alignment horizontal="distributed" vertical="center" wrapText="1"/>
      <protection locked="0"/>
    </xf>
    <xf numFmtId="49" fontId="26" fillId="0" borderId="0" xfId="0" applyNumberFormat="1" applyFont="1" applyFill="1" applyBorder="1" applyAlignment="1" applyProtection="1">
      <alignment horizontal="distributed" vertical="center" wrapText="1"/>
      <protection locked="0"/>
    </xf>
    <xf numFmtId="49" fontId="6" fillId="0" borderId="0" xfId="0" applyNumberFormat="1" applyFont="1" applyFill="1" applyAlignment="1">
      <alignment horizontal="distributed" wrapText="1"/>
    </xf>
    <xf numFmtId="49" fontId="6" fillId="0" borderId="0" xfId="0" applyNumberFormat="1" applyFont="1" applyFill="1" applyAlignment="1">
      <alignment horizontal="distributed" vertical="center" wrapText="1"/>
    </xf>
    <xf numFmtId="0" fontId="18" fillId="0" borderId="0" xfId="0" applyNumberFormat="1" applyFont="1" applyFill="1" applyAlignment="1">
      <alignment horizontal="left" vertical="center"/>
    </xf>
    <xf numFmtId="49" fontId="29" fillId="0" borderId="0" xfId="0" applyNumberFormat="1" applyFont="1" applyFill="1" applyAlignment="1">
      <alignment horizontal="left"/>
    </xf>
    <xf numFmtId="49" fontId="6" fillId="0" borderId="0" xfId="0" applyNumberFormat="1" applyFont="1" applyFill="1" applyAlignment="1">
      <alignment horizontal="center"/>
    </xf>
    <xf numFmtId="0" fontId="23" fillId="33" borderId="0" xfId="0" applyNumberFormat="1" applyFont="1" applyFill="1" applyAlignment="1" applyProtection="1">
      <alignment horizontal="right" vertical="center"/>
      <protection locked="0"/>
    </xf>
    <xf numFmtId="0" fontId="23" fillId="0" borderId="0" xfId="0" applyNumberFormat="1" applyFont="1" applyFill="1" applyAlignment="1" applyProtection="1">
      <alignment horizontal="right" vertical="center"/>
      <protection locked="0"/>
    </xf>
    <xf numFmtId="49" fontId="26" fillId="33" borderId="10" xfId="0" applyNumberFormat="1" applyFont="1" applyFill="1" applyBorder="1" applyAlignment="1" applyProtection="1">
      <alignment horizontal="center" vertical="center" wrapText="1"/>
      <protection locked="0"/>
    </xf>
    <xf numFmtId="49" fontId="26" fillId="0" borderId="0" xfId="0" applyNumberFormat="1" applyFont="1" applyFill="1" applyBorder="1" applyAlignment="1" applyProtection="1">
      <alignment horizontal="center" vertical="center" wrapText="1"/>
      <protection locked="0"/>
    </xf>
    <xf numFmtId="49" fontId="26" fillId="0" borderId="43" xfId="0" applyNumberFormat="1" applyFont="1" applyFill="1" applyBorder="1" applyAlignment="1" applyProtection="1">
      <alignment horizontal="center" vertical="center" wrapText="1"/>
      <protection locked="0"/>
    </xf>
    <xf numFmtId="49" fontId="26" fillId="0" borderId="10" xfId="0" applyNumberFormat="1" applyFont="1" applyFill="1" applyBorder="1" applyAlignment="1" applyProtection="1">
      <alignment horizontal="center" vertical="center" wrapText="1"/>
      <protection locked="0"/>
    </xf>
    <xf numFmtId="49" fontId="21" fillId="0" borderId="0" xfId="0" applyNumberFormat="1" applyFont="1" applyFill="1" applyBorder="1" applyAlignment="1">
      <alignment horizontal="center"/>
    </xf>
    <xf numFmtId="49" fontId="17" fillId="0" borderId="10" xfId="0" applyNumberFormat="1" applyFont="1" applyFill="1" applyBorder="1" applyAlignment="1">
      <alignment horizontal="center" vertical="center"/>
    </xf>
    <xf numFmtId="49" fontId="17" fillId="0" borderId="75" xfId="0" applyNumberFormat="1" applyFont="1" applyFill="1" applyBorder="1" applyAlignment="1">
      <alignment horizontal="center" vertical="center"/>
    </xf>
    <xf numFmtId="49" fontId="17" fillId="0" borderId="87" xfId="0" applyNumberFormat="1" applyFont="1" applyFill="1" applyBorder="1" applyAlignment="1">
      <alignment horizontal="left" vertical="center"/>
    </xf>
    <xf numFmtId="49" fontId="17" fillId="0" borderId="88" xfId="0" applyNumberFormat="1" applyFont="1" applyFill="1" applyBorder="1" applyAlignment="1">
      <alignment horizontal="left" vertical="center"/>
    </xf>
    <xf numFmtId="49" fontId="17" fillId="0" borderId="75" xfId="0" applyNumberFormat="1" applyFont="1" applyFill="1" applyBorder="1" applyAlignment="1">
      <alignment horizontal="left" vertical="center"/>
    </xf>
    <xf numFmtId="49" fontId="17" fillId="0" borderId="53" xfId="0"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49" fontId="17" fillId="0" borderId="88" xfId="0" applyNumberFormat="1" applyFont="1" applyFill="1" applyBorder="1" applyAlignment="1" applyProtection="1">
      <alignment horizontal="center" vertical="center"/>
      <protection/>
    </xf>
    <xf numFmtId="49" fontId="17" fillId="0" borderId="53" xfId="0" applyNumberFormat="1" applyFont="1" applyFill="1" applyBorder="1" applyAlignment="1" applyProtection="1">
      <alignment horizontal="center" vertical="center"/>
      <protection/>
    </xf>
    <xf numFmtId="49" fontId="24" fillId="33" borderId="88" xfId="0" applyNumberFormat="1" applyFont="1" applyFill="1" applyBorder="1" applyAlignment="1" applyProtection="1">
      <alignment horizontal="center" vertical="center" shrinkToFit="1"/>
      <protection locked="0"/>
    </xf>
    <xf numFmtId="49" fontId="24" fillId="0" borderId="88" xfId="0" applyNumberFormat="1" applyFont="1" applyFill="1" applyBorder="1" applyAlignment="1" applyProtection="1">
      <alignment horizontal="center" vertical="center" shrinkToFit="1"/>
      <protection locked="0"/>
    </xf>
    <xf numFmtId="49" fontId="24" fillId="0" borderId="89" xfId="0" applyNumberFormat="1" applyFont="1" applyFill="1" applyBorder="1" applyAlignment="1" applyProtection="1">
      <alignment horizontal="center" vertical="center" shrinkToFit="1"/>
      <protection locked="0"/>
    </xf>
    <xf numFmtId="49" fontId="24" fillId="0" borderId="53" xfId="0" applyNumberFormat="1" applyFont="1" applyFill="1" applyBorder="1" applyAlignment="1" applyProtection="1">
      <alignment horizontal="center" vertical="center" shrinkToFit="1"/>
      <protection locked="0"/>
    </xf>
    <xf numFmtId="49" fontId="24" fillId="0" borderId="74" xfId="0" applyNumberFormat="1" applyFont="1" applyFill="1" applyBorder="1" applyAlignment="1" applyProtection="1">
      <alignment horizontal="center" vertical="center" shrinkToFit="1"/>
      <protection locked="0"/>
    </xf>
    <xf numFmtId="49" fontId="24" fillId="33" borderId="88" xfId="0" applyNumberFormat="1" applyFont="1" applyFill="1" applyBorder="1" applyAlignment="1" applyProtection="1">
      <alignment horizontal="center" vertical="center"/>
      <protection locked="0"/>
    </xf>
    <xf numFmtId="49" fontId="24" fillId="0" borderId="88" xfId="0" applyNumberFormat="1" applyFont="1" applyFill="1" applyBorder="1" applyAlignment="1" applyProtection="1">
      <alignment horizontal="center" vertical="center"/>
      <protection locked="0"/>
    </xf>
    <xf numFmtId="49" fontId="24" fillId="0" borderId="53" xfId="0" applyNumberFormat="1" applyFont="1" applyFill="1" applyBorder="1" applyAlignment="1" applyProtection="1">
      <alignment horizontal="center" vertical="center"/>
      <protection locked="0"/>
    </xf>
    <xf numFmtId="49" fontId="12" fillId="0" borderId="43" xfId="0" applyNumberFormat="1" applyFont="1" applyFill="1" applyBorder="1" applyAlignment="1">
      <alignment horizontal="center" vertical="center"/>
    </xf>
    <xf numFmtId="49" fontId="12" fillId="0" borderId="90"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27" fillId="33" borderId="12" xfId="0" applyNumberFormat="1" applyFont="1" applyFill="1" applyBorder="1" applyAlignment="1" applyProtection="1">
      <alignment horizontal="center" vertical="center" shrinkToFit="1"/>
      <protection locked="0"/>
    </xf>
    <xf numFmtId="49" fontId="27" fillId="0" borderId="12" xfId="0" applyNumberFormat="1" applyFont="1" applyFill="1" applyBorder="1" applyAlignment="1" applyProtection="1">
      <alignment horizontal="center" vertical="center" shrinkToFit="1"/>
      <protection locked="0"/>
    </xf>
    <xf numFmtId="49" fontId="24" fillId="0" borderId="13" xfId="0" applyNumberFormat="1" applyFont="1" applyFill="1" applyBorder="1" applyAlignment="1" applyProtection="1">
      <alignment horizontal="left" vertical="center" indent="1" shrinkToFit="1"/>
      <protection locked="0"/>
    </xf>
    <xf numFmtId="49" fontId="24" fillId="33" borderId="47" xfId="0" applyNumberFormat="1" applyFont="1" applyFill="1" applyBorder="1" applyAlignment="1" applyProtection="1">
      <alignment horizontal="left" vertical="center" indent="1" shrinkToFit="1"/>
      <protection locked="0"/>
    </xf>
    <xf numFmtId="49" fontId="15" fillId="0" borderId="51" xfId="0" applyNumberFormat="1" applyFont="1" applyFill="1" applyBorder="1" applyAlignment="1">
      <alignment horizontal="left" vertical="center"/>
    </xf>
    <xf numFmtId="49" fontId="15" fillId="0" borderId="43" xfId="0" applyNumberFormat="1" applyFont="1" applyFill="1" applyBorder="1" applyAlignment="1">
      <alignment horizontal="left" vertical="center"/>
    </xf>
    <xf numFmtId="49" fontId="15" fillId="0" borderId="12" xfId="0" applyNumberFormat="1" applyFont="1" applyFill="1" applyBorder="1" applyAlignment="1">
      <alignment horizontal="right" vertical="center"/>
    </xf>
    <xf numFmtId="49" fontId="15" fillId="0" borderId="0" xfId="0" applyNumberFormat="1" applyFont="1" applyFill="1" applyBorder="1" applyAlignment="1">
      <alignment horizontal="right" vertical="center"/>
    </xf>
    <xf numFmtId="49" fontId="17" fillId="0" borderId="79" xfId="0" applyNumberFormat="1" applyFont="1" applyFill="1" applyBorder="1" applyAlignment="1">
      <alignment horizontal="center" vertical="center"/>
    </xf>
    <xf numFmtId="49" fontId="41" fillId="0" borderId="52" xfId="0" applyNumberFormat="1" applyFont="1" applyFill="1" applyBorder="1" applyAlignment="1">
      <alignment horizontal="left" vertical="center" wrapText="1"/>
    </xf>
    <xf numFmtId="49" fontId="41" fillId="0" borderId="46" xfId="0" applyNumberFormat="1" applyFont="1" applyFill="1" applyBorder="1" applyAlignment="1">
      <alignment horizontal="left" vertical="center" wrapText="1"/>
    </xf>
    <xf numFmtId="0" fontId="15" fillId="0" borderId="52"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48" xfId="0" applyFont="1" applyFill="1" applyBorder="1" applyAlignment="1">
      <alignment horizontal="left" vertical="center" wrapText="1"/>
    </xf>
    <xf numFmtId="49" fontId="17" fillId="0" borderId="79" xfId="0" applyNumberFormat="1" applyFont="1" applyFill="1" applyBorder="1" applyAlignment="1">
      <alignment horizontal="left" vertical="center"/>
    </xf>
    <xf numFmtId="49" fontId="11" fillId="33" borderId="0" xfId="0" applyNumberFormat="1" applyFont="1" applyFill="1" applyAlignment="1" applyProtection="1">
      <alignment horizontal="left" vertical="center" wrapText="1"/>
      <protection locked="0"/>
    </xf>
    <xf numFmtId="49" fontId="17" fillId="33" borderId="0" xfId="0" applyNumberFormat="1" applyFont="1" applyFill="1" applyBorder="1" applyAlignment="1" applyProtection="1">
      <alignment horizontal="left" vertical="center"/>
      <protection locked="0"/>
    </xf>
    <xf numFmtId="49" fontId="11" fillId="33" borderId="0" xfId="0" applyNumberFormat="1" applyFont="1" applyFill="1" applyAlignment="1" applyProtection="1">
      <alignment horizontal="left" vertical="center" shrinkToFit="1"/>
      <protection locked="0"/>
    </xf>
    <xf numFmtId="49" fontId="11" fillId="33" borderId="10" xfId="0" applyNumberFormat="1" applyFont="1" applyFill="1" applyBorder="1" applyAlignment="1" applyProtection="1">
      <alignment horizontal="center" vertical="center"/>
      <protection locked="0"/>
    </xf>
    <xf numFmtId="49" fontId="11" fillId="33" borderId="43" xfId="0" applyNumberFormat="1" applyFont="1" applyFill="1" applyBorder="1" applyAlignment="1" applyProtection="1">
      <alignment horizontal="center" vertical="center"/>
      <protection locked="0"/>
    </xf>
    <xf numFmtId="49" fontId="9" fillId="0" borderId="0" xfId="0" applyNumberFormat="1" applyFont="1" applyFill="1" applyAlignment="1">
      <alignment horizontal="left" vertical="center" wrapText="1"/>
    </xf>
    <xf numFmtId="49" fontId="17" fillId="0" borderId="0" xfId="0" applyNumberFormat="1" applyFont="1" applyFill="1" applyBorder="1" applyAlignment="1">
      <alignment horizontal="left" vertical="center"/>
    </xf>
    <xf numFmtId="49" fontId="11" fillId="33" borderId="0" xfId="43" applyNumberFormat="1" applyFont="1" applyFill="1" applyAlignment="1" applyProtection="1">
      <alignment horizontal="left" vertical="center" shrinkToFit="1"/>
      <protection locked="0"/>
    </xf>
    <xf numFmtId="176" fontId="35" fillId="0" borderId="52" xfId="0" applyNumberFormat="1" applyFont="1" applyFill="1" applyBorder="1" applyAlignment="1" applyProtection="1">
      <alignment horizontal="center" vertical="center" wrapText="1"/>
      <protection/>
    </xf>
    <xf numFmtId="176" fontId="35" fillId="0" borderId="77" xfId="0" applyNumberFormat="1" applyFont="1" applyFill="1" applyBorder="1" applyAlignment="1" applyProtection="1">
      <alignment horizontal="center" vertical="center" wrapText="1"/>
      <protection/>
    </xf>
    <xf numFmtId="176" fontId="35" fillId="0" borderId="53" xfId="0" applyNumberFormat="1" applyFont="1" applyFill="1" applyBorder="1" applyAlignment="1" applyProtection="1">
      <alignment horizontal="center" vertical="center" wrapText="1"/>
      <protection/>
    </xf>
    <xf numFmtId="176" fontId="35" fillId="0" borderId="35" xfId="0" applyNumberFormat="1"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protection/>
    </xf>
    <xf numFmtId="0" fontId="9" fillId="0" borderId="52" xfId="0" applyFont="1" applyFill="1" applyBorder="1" applyAlignment="1" applyProtection="1">
      <alignment horizontal="center" vertical="center" shrinkToFit="1"/>
      <protection/>
    </xf>
    <xf numFmtId="0" fontId="9" fillId="0" borderId="55" xfId="0" applyFont="1" applyFill="1" applyBorder="1" applyAlignment="1" applyProtection="1">
      <alignment horizontal="center" vertical="center" shrinkToFit="1"/>
      <protection/>
    </xf>
    <xf numFmtId="0" fontId="9" fillId="0" borderId="53" xfId="0" applyFont="1" applyFill="1" applyBorder="1" applyAlignment="1" applyProtection="1">
      <alignment horizontal="center" vertical="center" shrinkToFit="1"/>
      <protection/>
    </xf>
    <xf numFmtId="0" fontId="9" fillId="0" borderId="74" xfId="0" applyFont="1" applyFill="1" applyBorder="1" applyAlignment="1" applyProtection="1">
      <alignment horizontal="center" vertical="center" shrinkToFit="1"/>
      <protection/>
    </xf>
    <xf numFmtId="0" fontId="6" fillId="0" borderId="41" xfId="0" applyFont="1" applyFill="1" applyBorder="1" applyAlignment="1" applyProtection="1">
      <alignment horizontal="center" vertical="center"/>
      <protection/>
    </xf>
    <xf numFmtId="0" fontId="6" fillId="0" borderId="5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44" xfId="0" applyFont="1" applyFill="1" applyBorder="1" applyAlignment="1" applyProtection="1">
      <alignment horizontal="center" vertical="center"/>
      <protection/>
    </xf>
    <xf numFmtId="0" fontId="6" fillId="0" borderId="46" xfId="0" applyFont="1" applyFill="1" applyBorder="1" applyAlignment="1" applyProtection="1">
      <alignment horizontal="center" vertical="center"/>
      <protection/>
    </xf>
    <xf numFmtId="0" fontId="11" fillId="33" borderId="0" xfId="0" applyNumberFormat="1" applyFont="1" applyFill="1" applyBorder="1" applyAlignment="1" applyProtection="1">
      <alignment horizontal="left" vertical="center" shrinkToFit="1"/>
      <protection locked="0"/>
    </xf>
    <xf numFmtId="0" fontId="11" fillId="33" borderId="30" xfId="0" applyNumberFormat="1" applyFont="1" applyFill="1" applyBorder="1" applyAlignment="1" applyProtection="1">
      <alignment horizontal="left" vertical="center" shrinkToFit="1"/>
      <protection locked="0"/>
    </xf>
    <xf numFmtId="0" fontId="9" fillId="33" borderId="49"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0" fillId="0" borderId="12" xfId="0" applyFill="1" applyBorder="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44" xfId="0" applyFill="1" applyBorder="1" applyAlignment="1">
      <alignment vertical="center"/>
    </xf>
    <xf numFmtId="0" fontId="0" fillId="0" borderId="46" xfId="0" applyFill="1" applyBorder="1" applyAlignment="1">
      <alignment vertical="center"/>
    </xf>
    <xf numFmtId="177" fontId="5" fillId="33" borderId="17"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50"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0" xfId="0" applyNumberFormat="1" applyFont="1" applyFill="1" applyBorder="1" applyAlignment="1" applyProtection="1">
      <alignment horizontal="center" vertical="center"/>
      <protection locked="0"/>
    </xf>
    <xf numFmtId="177" fontId="5" fillId="0" borderId="30" xfId="0" applyNumberFormat="1" applyFont="1" applyFill="1" applyBorder="1" applyAlignment="1" applyProtection="1">
      <alignment horizontal="center" vertical="center"/>
      <protection locked="0"/>
    </xf>
    <xf numFmtId="177" fontId="5" fillId="0" borderId="47" xfId="0" applyNumberFormat="1" applyFont="1" applyFill="1" applyBorder="1" applyAlignment="1" applyProtection="1">
      <alignment horizontal="center" vertical="center"/>
      <protection locked="0"/>
    </xf>
    <xf numFmtId="177" fontId="5" fillId="0" borderId="46" xfId="0" applyNumberFormat="1" applyFont="1" applyFill="1" applyBorder="1" applyAlignment="1" applyProtection="1">
      <alignment horizontal="center" vertical="center"/>
      <protection locked="0"/>
    </xf>
    <xf numFmtId="177" fontId="5" fillId="0" borderId="45" xfId="0" applyNumberFormat="1"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0" fillId="0" borderId="13" xfId="0" applyFill="1" applyBorder="1" applyAlignment="1">
      <alignment vertical="center"/>
    </xf>
    <xf numFmtId="0" fontId="0" fillId="0" borderId="47" xfId="0" applyFill="1" applyBorder="1" applyAlignment="1">
      <alignment vertical="center"/>
    </xf>
    <xf numFmtId="177" fontId="0" fillId="0" borderId="51" xfId="0" applyNumberFormat="1" applyFill="1" applyBorder="1" applyAlignment="1">
      <alignment vertical="center"/>
    </xf>
    <xf numFmtId="177" fontId="0" fillId="0" borderId="13" xfId="0" applyNumberFormat="1" applyFill="1" applyBorder="1" applyAlignment="1">
      <alignment vertical="center"/>
    </xf>
    <xf numFmtId="177" fontId="0" fillId="0" borderId="43" xfId="0" applyNumberFormat="1" applyFill="1" applyBorder="1" applyAlignment="1">
      <alignment vertical="center"/>
    </xf>
    <xf numFmtId="177" fontId="0" fillId="0" borderId="47" xfId="0" applyNumberFormat="1" applyFill="1" applyBorder="1" applyAlignment="1">
      <alignment vertical="center"/>
    </xf>
    <xf numFmtId="177" fontId="0" fillId="0" borderId="48" xfId="0" applyNumberFormat="1" applyFill="1" applyBorder="1" applyAlignment="1">
      <alignment vertical="center"/>
    </xf>
    <xf numFmtId="0" fontId="17" fillId="0" borderId="49" xfId="0" applyFont="1" applyFill="1" applyBorder="1" applyAlignment="1" applyProtection="1">
      <alignment horizontal="center" vertical="center"/>
      <protection/>
    </xf>
    <xf numFmtId="0" fontId="0" fillId="0" borderId="50" xfId="0" applyFill="1" applyBorder="1" applyAlignment="1">
      <alignment vertical="center"/>
    </xf>
    <xf numFmtId="0" fontId="0" fillId="0" borderId="30" xfId="0" applyFill="1" applyBorder="1" applyAlignment="1">
      <alignment vertical="center"/>
    </xf>
    <xf numFmtId="0" fontId="0" fillId="0" borderId="45" xfId="0" applyFill="1" applyBorder="1" applyAlignment="1">
      <alignment vertical="center"/>
    </xf>
    <xf numFmtId="0" fontId="24" fillId="33" borderId="52"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46" xfId="0" applyFill="1" applyBorder="1" applyAlignment="1" applyProtection="1">
      <alignment vertical="center"/>
      <protection locked="0"/>
    </xf>
    <xf numFmtId="0" fontId="6" fillId="0" borderId="52" xfId="0" applyFont="1" applyFill="1" applyBorder="1" applyAlignment="1" applyProtection="1">
      <alignment horizontal="left" vertical="center"/>
      <protection/>
    </xf>
    <xf numFmtId="0" fontId="6" fillId="0" borderId="55"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43" xfId="0" applyFont="1" applyFill="1" applyBorder="1" applyAlignment="1" applyProtection="1">
      <alignment horizontal="left" vertical="center"/>
      <protection/>
    </xf>
    <xf numFmtId="0" fontId="6" fillId="0" borderId="46" xfId="0" applyFont="1" applyFill="1" applyBorder="1" applyAlignment="1" applyProtection="1">
      <alignment horizontal="left" vertical="center"/>
      <protection/>
    </xf>
    <xf numFmtId="0" fontId="6" fillId="0" borderId="48" xfId="0" applyFont="1" applyFill="1" applyBorder="1" applyAlignment="1" applyProtection="1">
      <alignment horizontal="left" vertical="center"/>
      <protection/>
    </xf>
    <xf numFmtId="0" fontId="9" fillId="0" borderId="49" xfId="0" applyFont="1" applyFill="1" applyBorder="1" applyAlignment="1" applyProtection="1">
      <alignment horizontal="left" vertical="center" wrapText="1"/>
      <protection/>
    </xf>
    <xf numFmtId="0" fontId="0" fillId="0" borderId="51" xfId="0" applyFill="1" applyBorder="1" applyAlignment="1">
      <alignment vertical="center"/>
    </xf>
    <xf numFmtId="0" fontId="0" fillId="0" borderId="43" xfId="0" applyFill="1" applyBorder="1" applyAlignment="1">
      <alignment vertical="center"/>
    </xf>
    <xf numFmtId="0" fontId="0" fillId="0" borderId="48" xfId="0" applyFill="1" applyBorder="1" applyAlignment="1">
      <alignment vertical="center"/>
    </xf>
    <xf numFmtId="177" fontId="5" fillId="0" borderId="17" xfId="0" applyNumberFormat="1" applyFont="1" applyFill="1" applyBorder="1" applyAlignment="1" applyProtection="1">
      <alignment horizontal="center" vertical="center"/>
      <protection/>
    </xf>
    <xf numFmtId="177" fontId="0" fillId="0" borderId="12" xfId="0" applyNumberFormat="1" applyFill="1" applyBorder="1" applyAlignment="1">
      <alignment vertical="center"/>
    </xf>
    <xf numFmtId="177" fontId="0" fillId="0" borderId="0" xfId="0" applyNumberFormat="1" applyFill="1" applyAlignment="1">
      <alignment vertical="center"/>
    </xf>
    <xf numFmtId="177" fontId="0" fillId="0" borderId="46" xfId="0" applyNumberFormat="1" applyFill="1" applyBorder="1" applyAlignment="1">
      <alignment vertical="center"/>
    </xf>
    <xf numFmtId="0" fontId="15" fillId="0" borderId="10" xfId="0"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177" fontId="0" fillId="0" borderId="18" xfId="0" applyNumberFormat="1" applyFill="1" applyBorder="1" applyAlignment="1">
      <alignment horizontal="center" vertical="center"/>
    </xf>
    <xf numFmtId="0" fontId="0" fillId="0" borderId="36" xfId="0" applyFill="1" applyBorder="1" applyAlignment="1">
      <alignment horizontal="center" vertical="center"/>
    </xf>
    <xf numFmtId="0" fontId="12" fillId="0" borderId="52" xfId="0" applyFont="1" applyFill="1" applyBorder="1" applyAlignment="1" applyProtection="1">
      <alignment horizontal="center" vertical="center"/>
      <protection/>
    </xf>
    <xf numFmtId="0" fontId="12" fillId="0" borderId="0" xfId="0" applyFont="1" applyFill="1" applyAlignment="1" applyProtection="1">
      <alignment horizontal="center" vertical="center"/>
      <protection/>
    </xf>
    <xf numFmtId="0" fontId="9" fillId="0" borderId="38" xfId="0" applyFont="1" applyFill="1" applyBorder="1" applyAlignment="1" applyProtection="1">
      <alignment horizontal="center" vertical="center"/>
      <protection/>
    </xf>
    <xf numFmtId="177" fontId="35" fillId="0" borderId="14" xfId="0" applyNumberFormat="1" applyFont="1" applyFill="1" applyBorder="1" applyAlignment="1" applyProtection="1">
      <alignment horizontal="center" vertical="center"/>
      <protection/>
    </xf>
    <xf numFmtId="177" fontId="35" fillId="0" borderId="15" xfId="0" applyNumberFormat="1" applyFont="1" applyFill="1" applyBorder="1" applyAlignment="1" applyProtection="1">
      <alignment horizontal="center" vertical="center"/>
      <protection/>
    </xf>
    <xf numFmtId="0" fontId="6" fillId="0" borderId="83" xfId="0" applyFont="1" applyFill="1" applyBorder="1" applyAlignment="1" applyProtection="1">
      <alignment horizontal="center" vertical="center"/>
      <protection/>
    </xf>
    <xf numFmtId="0" fontId="6" fillId="0" borderId="80"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82"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0" fillId="0" borderId="14" xfId="0" applyFill="1" applyBorder="1" applyAlignment="1">
      <alignment vertical="center"/>
    </xf>
    <xf numFmtId="177" fontId="0" fillId="0" borderId="34" xfId="0" applyNumberFormat="1" applyFill="1" applyBorder="1" applyAlignment="1">
      <alignment vertical="center"/>
    </xf>
    <xf numFmtId="177" fontId="0" fillId="0" borderId="74" xfId="0" applyNumberFormat="1" applyFill="1" applyBorder="1" applyAlignment="1">
      <alignment vertical="center"/>
    </xf>
    <xf numFmtId="0" fontId="7" fillId="33" borderId="10"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shrinkToFit="1"/>
      <protection locked="0"/>
    </xf>
    <xf numFmtId="0" fontId="12" fillId="0" borderId="82" xfId="0" applyFont="1" applyFill="1" applyBorder="1" applyAlignment="1" applyProtection="1">
      <alignment horizontal="center" vertical="center"/>
      <protection/>
    </xf>
    <xf numFmtId="0" fontId="0" fillId="0" borderId="82" xfId="0" applyFill="1" applyBorder="1" applyAlignment="1">
      <alignment vertical="center"/>
    </xf>
    <xf numFmtId="177" fontId="35" fillId="33" borderId="14" xfId="0" applyNumberFormat="1" applyFont="1" applyFill="1" applyBorder="1" applyAlignment="1" applyProtection="1">
      <alignment horizontal="center" vertical="center"/>
      <protection locked="0"/>
    </xf>
    <xf numFmtId="177" fontId="35" fillId="0" borderId="14" xfId="0" applyNumberFormat="1" applyFont="1" applyFill="1" applyBorder="1" applyAlignment="1" applyProtection="1">
      <alignment horizontal="center" vertical="center"/>
      <protection locked="0"/>
    </xf>
    <xf numFmtId="0" fontId="35" fillId="0" borderId="14" xfId="0" applyFont="1" applyFill="1" applyBorder="1" applyAlignment="1" applyProtection="1">
      <alignment horizontal="center" vertical="center"/>
      <protection/>
    </xf>
    <xf numFmtId="0" fontId="0" fillId="0" borderId="15" xfId="0" applyFill="1" applyBorder="1" applyAlignment="1">
      <alignment vertical="center"/>
    </xf>
    <xf numFmtId="0" fontId="9" fillId="0" borderId="76"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77" fontId="35" fillId="0" borderId="18" xfId="0" applyNumberFormat="1" applyFont="1" applyFill="1" applyBorder="1" applyAlignment="1" applyProtection="1">
      <alignment horizontal="center" vertical="center"/>
      <protection/>
    </xf>
    <xf numFmtId="177" fontId="35" fillId="0" borderId="36" xfId="0" applyNumberFormat="1" applyFont="1" applyFill="1" applyBorder="1" applyAlignment="1" applyProtection="1">
      <alignment horizontal="center" vertical="center"/>
      <protection/>
    </xf>
    <xf numFmtId="0" fontId="24" fillId="33" borderId="14"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24" fillId="0" borderId="38"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24" fillId="0" borderId="85" xfId="0" applyFont="1" applyFill="1" applyBorder="1" applyAlignment="1" applyProtection="1">
      <alignment horizontal="center" vertical="center" shrinkToFit="1"/>
      <protection locked="0"/>
    </xf>
    <xf numFmtId="0" fontId="9" fillId="0" borderId="82" xfId="0" applyFont="1" applyFill="1" applyBorder="1" applyAlignment="1" applyProtection="1">
      <alignment horizontal="center" vertical="center"/>
      <protection/>
    </xf>
    <xf numFmtId="0" fontId="0" fillId="0" borderId="84" xfId="0" applyFill="1" applyBorder="1" applyAlignment="1">
      <alignment vertical="center"/>
    </xf>
    <xf numFmtId="0" fontId="35" fillId="33" borderId="14" xfId="0" applyFont="1" applyFill="1" applyBorder="1" applyAlignment="1" applyProtection="1">
      <alignment horizontal="center" vertical="center"/>
      <protection locked="0"/>
    </xf>
    <xf numFmtId="0" fontId="0" fillId="0" borderId="14" xfId="0" applyFill="1" applyBorder="1" applyAlignment="1" applyProtection="1">
      <alignment vertical="center"/>
      <protection locked="0"/>
    </xf>
    <xf numFmtId="177" fontId="5" fillId="33" borderId="80"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center" vertical="center"/>
      <protection locked="0"/>
    </xf>
    <xf numFmtId="177" fontId="5" fillId="0" borderId="14" xfId="0" applyNumberFormat="1" applyFont="1" applyFill="1" applyBorder="1" applyAlignment="1" applyProtection="1">
      <alignment horizontal="center" vertical="center"/>
      <protection locked="0"/>
    </xf>
    <xf numFmtId="177" fontId="5" fillId="33" borderId="14" xfId="0" applyNumberFormat="1" applyFont="1" applyFill="1" applyBorder="1" applyAlignment="1" applyProtection="1">
      <alignment horizontal="center" vertical="center"/>
      <protection locked="0"/>
    </xf>
    <xf numFmtId="0" fontId="17" fillId="0" borderId="0" xfId="0" applyFont="1" applyFill="1" applyAlignment="1" applyProtection="1">
      <alignment horizontal="left" vertical="center"/>
      <protection/>
    </xf>
    <xf numFmtId="0" fontId="9" fillId="0" borderId="17" xfId="0" applyFont="1" applyFill="1" applyBorder="1" applyAlignment="1" applyProtection="1">
      <alignment horizontal="distributed" vertical="center"/>
      <protection/>
    </xf>
    <xf numFmtId="0" fontId="9" fillId="0" borderId="50" xfId="0" applyFont="1" applyFill="1" applyBorder="1" applyAlignment="1" applyProtection="1">
      <alignment horizontal="distributed" vertical="center"/>
      <protection/>
    </xf>
    <xf numFmtId="0" fontId="9" fillId="0" borderId="47" xfId="0" applyFont="1" applyFill="1" applyBorder="1" applyAlignment="1" applyProtection="1">
      <alignment horizontal="distributed" vertical="center"/>
      <protection/>
    </xf>
    <xf numFmtId="0" fontId="9" fillId="0" borderId="45" xfId="0" applyFont="1" applyFill="1" applyBorder="1" applyAlignment="1" applyProtection="1">
      <alignment horizontal="distributed" vertical="center"/>
      <protection/>
    </xf>
    <xf numFmtId="0" fontId="9" fillId="0" borderId="78" xfId="0" applyFont="1" applyFill="1" applyBorder="1" applyAlignment="1" applyProtection="1">
      <alignment horizontal="center" vertical="center"/>
      <protection/>
    </xf>
    <xf numFmtId="0" fontId="9" fillId="0" borderId="79" xfId="0" applyFont="1" applyFill="1" applyBorder="1" applyAlignment="1" applyProtection="1">
      <alignment horizontal="center" vertical="center"/>
      <protection/>
    </xf>
    <xf numFmtId="0" fontId="9" fillId="0" borderId="91" xfId="0" applyFont="1" applyFill="1" applyBorder="1" applyAlignment="1" applyProtection="1">
      <alignment horizontal="center" vertical="center"/>
      <protection/>
    </xf>
    <xf numFmtId="0" fontId="6" fillId="0" borderId="0" xfId="0" applyFont="1" applyFill="1" applyAlignment="1" applyProtection="1">
      <alignment horizontal="left" vertical="center" indent="1"/>
      <protection/>
    </xf>
    <xf numFmtId="0" fontId="9" fillId="0" borderId="84" xfId="0" applyFont="1" applyFill="1" applyBorder="1" applyAlignment="1" applyProtection="1">
      <alignment horizontal="center" vertical="center"/>
      <protection/>
    </xf>
    <xf numFmtId="0" fontId="6" fillId="0" borderId="0" xfId="0" applyFont="1" applyFill="1" applyAlignment="1" applyProtection="1">
      <alignment horizontal="left" vertical="center"/>
      <protection/>
    </xf>
    <xf numFmtId="177" fontId="5" fillId="0" borderId="52" xfId="0" applyNumberFormat="1" applyFont="1" applyFill="1" applyBorder="1" applyAlignment="1" applyProtection="1">
      <alignment horizontal="center" vertical="center"/>
      <protection/>
    </xf>
    <xf numFmtId="177" fontId="5" fillId="0" borderId="77" xfId="0" applyNumberFormat="1" applyFont="1" applyFill="1" applyBorder="1" applyAlignment="1" applyProtection="1">
      <alignment horizontal="center" vertical="center"/>
      <protection/>
    </xf>
    <xf numFmtId="177" fontId="5" fillId="0" borderId="53" xfId="0" applyNumberFormat="1" applyFont="1" applyFill="1" applyBorder="1" applyAlignment="1" applyProtection="1">
      <alignment horizontal="center" vertical="center"/>
      <protection/>
    </xf>
    <xf numFmtId="177" fontId="5" fillId="0" borderId="35" xfId="0" applyNumberFormat="1" applyFont="1" applyFill="1" applyBorder="1" applyAlignment="1" applyProtection="1">
      <alignment horizontal="center" vertical="center"/>
      <protection/>
    </xf>
    <xf numFmtId="177" fontId="5" fillId="33" borderId="40" xfId="0" applyNumberFormat="1" applyFont="1" applyFill="1" applyBorder="1" applyAlignment="1" applyProtection="1">
      <alignment horizontal="center" vertical="center"/>
      <protection locked="0"/>
    </xf>
    <xf numFmtId="177" fontId="5" fillId="0" borderId="40" xfId="0" applyNumberFormat="1" applyFont="1" applyFill="1" applyBorder="1" applyAlignment="1" applyProtection="1">
      <alignment horizontal="center" vertical="center"/>
      <protection locked="0"/>
    </xf>
    <xf numFmtId="0" fontId="6" fillId="0" borderId="76" xfId="0" applyFont="1" applyFill="1" applyBorder="1" applyAlignment="1" applyProtection="1">
      <alignment horizontal="distributed" vertical="center"/>
      <protection/>
    </xf>
    <xf numFmtId="0" fontId="6" fillId="0" borderId="77"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0" fontId="6" fillId="0" borderId="30" xfId="0" applyFont="1" applyFill="1" applyBorder="1" applyAlignment="1" applyProtection="1">
      <alignment horizontal="distributed" vertical="center"/>
      <protection/>
    </xf>
    <xf numFmtId="0" fontId="6" fillId="0" borderId="47" xfId="0" applyFont="1" applyFill="1" applyBorder="1" applyAlignment="1" applyProtection="1">
      <alignment horizontal="distributed" vertical="center"/>
      <protection/>
    </xf>
    <xf numFmtId="0" fontId="6" fillId="0" borderId="45" xfId="0" applyFont="1" applyFill="1" applyBorder="1" applyAlignment="1" applyProtection="1">
      <alignment horizontal="distributed" vertical="center"/>
      <protection/>
    </xf>
    <xf numFmtId="0" fontId="9" fillId="0" borderId="92" xfId="0" applyFont="1" applyFill="1" applyBorder="1" applyAlignment="1" applyProtection="1">
      <alignment vertical="center"/>
      <protection/>
    </xf>
    <xf numFmtId="0" fontId="9" fillId="0" borderId="93" xfId="0" applyFont="1" applyFill="1" applyBorder="1" applyAlignment="1" applyProtection="1">
      <alignment vertical="center"/>
      <protection/>
    </xf>
    <xf numFmtId="0" fontId="9" fillId="0" borderId="94" xfId="0" applyFont="1" applyFill="1" applyBorder="1" applyAlignment="1" applyProtection="1">
      <alignment vertical="center"/>
      <protection/>
    </xf>
    <xf numFmtId="177" fontId="5" fillId="0" borderId="18" xfId="0" applyNumberFormat="1" applyFont="1" applyFill="1" applyBorder="1" applyAlignment="1" applyProtection="1">
      <alignment horizontal="center" vertical="center"/>
      <protection locked="0"/>
    </xf>
    <xf numFmtId="0" fontId="17" fillId="0" borderId="67" xfId="0" applyFont="1" applyFill="1" applyBorder="1" applyAlignment="1" applyProtection="1">
      <alignment horizontal="center" vertical="center" textRotation="255"/>
      <protection/>
    </xf>
    <xf numFmtId="0" fontId="17" fillId="0" borderId="29" xfId="0" applyFont="1" applyFill="1" applyBorder="1" applyAlignment="1" applyProtection="1">
      <alignment horizontal="center" vertical="center" textRotation="255"/>
      <protection/>
    </xf>
    <xf numFmtId="0" fontId="17" fillId="0" borderId="33" xfId="0" applyFont="1" applyFill="1" applyBorder="1" applyAlignment="1" applyProtection="1">
      <alignment horizontal="center" vertical="center" textRotation="255"/>
      <protection/>
    </xf>
    <xf numFmtId="0" fontId="15" fillId="0" borderId="30" xfId="0" applyFont="1" applyFill="1" applyBorder="1" applyAlignment="1" applyProtection="1">
      <alignment horizontal="left" vertical="center"/>
      <protection/>
    </xf>
    <xf numFmtId="0" fontId="9" fillId="0" borderId="0" xfId="0" applyFont="1" applyFill="1" applyAlignment="1" applyProtection="1">
      <alignment horizontal="left" vertical="center" wrapText="1"/>
      <protection/>
    </xf>
    <xf numFmtId="0" fontId="10" fillId="0" borderId="0" xfId="0" applyFont="1" applyFill="1" applyAlignment="1" applyProtection="1">
      <alignment horizontal="left" vertical="center"/>
      <protection/>
    </xf>
    <xf numFmtId="177" fontId="5" fillId="0" borderId="80" xfId="0" applyNumberFormat="1" applyFont="1" applyFill="1" applyBorder="1" applyAlignment="1" applyProtection="1">
      <alignment horizontal="center" vertical="center"/>
      <protection/>
    </xf>
    <xf numFmtId="177" fontId="5" fillId="0" borderId="14" xfId="0" applyNumberFormat="1" applyFont="1" applyFill="1" applyBorder="1" applyAlignment="1" applyProtection="1">
      <alignment horizontal="center" vertical="center"/>
      <protection/>
    </xf>
    <xf numFmtId="177" fontId="5" fillId="0" borderId="15" xfId="0" applyNumberFormat="1" applyFont="1" applyFill="1" applyBorder="1" applyAlignment="1" applyProtection="1">
      <alignment horizontal="center" vertical="center"/>
      <protection/>
    </xf>
    <xf numFmtId="177" fontId="5" fillId="33" borderId="16" xfId="0" applyNumberFormat="1" applyFont="1" applyFill="1" applyBorder="1" applyAlignment="1" applyProtection="1">
      <alignment horizontal="center" vertical="center"/>
      <protection locked="0"/>
    </xf>
    <xf numFmtId="177" fontId="5" fillId="0" borderId="36" xfId="0" applyNumberFormat="1" applyFont="1" applyFill="1" applyBorder="1" applyAlignment="1" applyProtection="1">
      <alignment horizontal="center" vertical="center"/>
      <protection locked="0"/>
    </xf>
    <xf numFmtId="0" fontId="12" fillId="0" borderId="73" xfId="0" applyFont="1" applyFill="1" applyBorder="1" applyAlignment="1" applyProtection="1">
      <alignment horizontal="center" vertical="center"/>
      <protection/>
    </xf>
    <xf numFmtId="177" fontId="5" fillId="0" borderId="76" xfId="0" applyNumberFormat="1" applyFont="1" applyFill="1" applyBorder="1" applyAlignment="1" applyProtection="1">
      <alignment horizontal="center" vertical="center"/>
      <protection/>
    </xf>
    <xf numFmtId="177" fontId="5" fillId="0" borderId="47" xfId="0" applyNumberFormat="1" applyFont="1" applyFill="1" applyBorder="1" applyAlignment="1" applyProtection="1">
      <alignment horizontal="center" vertical="center"/>
      <protection/>
    </xf>
    <xf numFmtId="177" fontId="5" fillId="0" borderId="46" xfId="0" applyNumberFormat="1" applyFont="1" applyFill="1" applyBorder="1" applyAlignment="1" applyProtection="1">
      <alignment horizontal="center" vertical="center"/>
      <protection/>
    </xf>
    <xf numFmtId="177" fontId="5" fillId="0" borderId="45" xfId="0" applyNumberFormat="1" applyFont="1" applyFill="1" applyBorder="1" applyAlignment="1" applyProtection="1">
      <alignment horizontal="center" vertical="center"/>
      <protection/>
    </xf>
    <xf numFmtId="49" fontId="5" fillId="0" borderId="76" xfId="0" applyNumberFormat="1" applyFont="1" applyFill="1" applyBorder="1" applyAlignment="1" applyProtection="1">
      <alignment horizontal="left" vertical="center"/>
      <protection/>
    </xf>
    <xf numFmtId="49" fontId="5" fillId="0" borderId="34" xfId="0" applyNumberFormat="1" applyFont="1" applyFill="1" applyBorder="1" applyAlignment="1" applyProtection="1">
      <alignment horizontal="left" vertical="center"/>
      <protection/>
    </xf>
    <xf numFmtId="177" fontId="5" fillId="0" borderId="13" xfId="0" applyNumberFormat="1" applyFont="1" applyFill="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7" fontId="5" fillId="0" borderId="34" xfId="0" applyNumberFormat="1" applyFont="1" applyFill="1" applyBorder="1" applyAlignment="1" applyProtection="1">
      <alignment horizontal="center" vertical="center"/>
      <protection/>
    </xf>
    <xf numFmtId="177" fontId="5" fillId="33" borderId="76" xfId="0" applyNumberFormat="1" applyFont="1" applyFill="1" applyBorder="1" applyAlignment="1" applyProtection="1">
      <alignment horizontal="center" vertical="center"/>
      <protection locked="0"/>
    </xf>
    <xf numFmtId="177" fontId="5" fillId="0" borderId="52" xfId="0" applyNumberFormat="1" applyFont="1" applyFill="1" applyBorder="1" applyAlignment="1" applyProtection="1">
      <alignment horizontal="center" vertical="center"/>
      <protection locked="0"/>
    </xf>
    <xf numFmtId="177" fontId="5" fillId="0" borderId="34"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15" fillId="0" borderId="58" xfId="0" applyFont="1" applyFill="1" applyBorder="1" applyAlignment="1" applyProtection="1">
      <alignment horizontal="distributed" vertical="center" wrapText="1"/>
      <protection/>
    </xf>
    <xf numFmtId="0" fontId="0" fillId="0" borderId="72" xfId="0" applyFill="1" applyBorder="1" applyAlignment="1">
      <alignment horizontal="distributed" vertical="center"/>
    </xf>
    <xf numFmtId="177" fontId="0" fillId="0" borderId="53" xfId="0" applyNumberFormat="1" applyFill="1" applyBorder="1" applyAlignment="1">
      <alignment vertical="center"/>
    </xf>
    <xf numFmtId="0" fontId="15" fillId="0" borderId="0" xfId="0" applyFont="1" applyFill="1" applyAlignment="1" applyProtection="1">
      <alignment horizontal="left" vertical="center"/>
      <protection/>
    </xf>
    <xf numFmtId="0" fontId="15" fillId="0" borderId="43" xfId="0" applyFont="1" applyFill="1" applyBorder="1" applyAlignment="1" applyProtection="1">
      <alignment horizontal="left" vertical="center"/>
      <protection/>
    </xf>
    <xf numFmtId="0" fontId="15" fillId="0" borderId="53" xfId="0" applyFont="1" applyFill="1" applyBorder="1" applyAlignment="1" applyProtection="1">
      <alignment horizontal="left" vertical="center"/>
      <protection/>
    </xf>
    <xf numFmtId="0" fontId="15" fillId="0" borderId="74" xfId="0" applyFont="1" applyFill="1" applyBorder="1" applyAlignment="1" applyProtection="1">
      <alignment horizontal="left" vertical="center"/>
      <protection/>
    </xf>
    <xf numFmtId="0" fontId="6" fillId="0" borderId="76" xfId="0" applyFont="1" applyFill="1" applyBorder="1" applyAlignment="1" applyProtection="1">
      <alignment horizontal="center" vertical="center"/>
      <protection/>
    </xf>
    <xf numFmtId="0" fontId="6" fillId="0" borderId="77" xfId="0" applyFont="1" applyFill="1" applyBorder="1" applyAlignment="1" applyProtection="1">
      <alignment horizontal="center" vertical="center"/>
      <protection/>
    </xf>
    <xf numFmtId="0" fontId="6" fillId="0" borderId="76" xfId="0" applyFont="1" applyFill="1" applyBorder="1" applyAlignment="1" applyProtection="1">
      <alignment horizontal="right" vertical="center"/>
      <protection/>
    </xf>
    <xf numFmtId="0" fontId="6" fillId="0" borderId="77" xfId="0" applyFont="1" applyFill="1" applyBorder="1" applyAlignment="1" applyProtection="1">
      <alignment horizontal="right" vertical="center"/>
      <protection/>
    </xf>
    <xf numFmtId="0" fontId="6" fillId="0" borderId="13" xfId="0" applyFont="1" applyFill="1" applyBorder="1" applyAlignment="1" applyProtection="1">
      <alignment horizontal="right" vertical="center"/>
      <protection/>
    </xf>
    <xf numFmtId="0" fontId="6" fillId="0" borderId="30" xfId="0" applyFont="1" applyFill="1" applyBorder="1" applyAlignment="1" applyProtection="1">
      <alignment horizontal="right" vertical="center"/>
      <protection/>
    </xf>
    <xf numFmtId="0" fontId="6" fillId="0" borderId="34" xfId="0" applyFont="1" applyFill="1" applyBorder="1" applyAlignment="1" applyProtection="1">
      <alignment horizontal="right" vertical="center"/>
      <protection/>
    </xf>
    <xf numFmtId="0" fontId="6" fillId="0" borderId="35" xfId="0" applyFont="1" applyFill="1" applyBorder="1" applyAlignment="1" applyProtection="1">
      <alignment horizontal="right" vertical="center"/>
      <protection/>
    </xf>
    <xf numFmtId="0" fontId="6" fillId="0" borderId="34"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27" fillId="33" borderId="17" xfId="0" applyFont="1" applyFill="1" applyBorder="1" applyAlignment="1" applyProtection="1">
      <alignment horizontal="center" vertical="center"/>
      <protection locked="0"/>
    </xf>
    <xf numFmtId="0" fontId="27" fillId="0" borderId="50"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27" fillId="0" borderId="35" xfId="0" applyFont="1" applyFill="1" applyBorder="1" applyAlignment="1" applyProtection="1">
      <alignment horizontal="center" vertical="center"/>
      <protection locked="0"/>
    </xf>
    <xf numFmtId="0" fontId="9" fillId="0" borderId="95" xfId="0" applyFont="1" applyFill="1" applyBorder="1" applyAlignment="1" applyProtection="1">
      <alignment horizontal="distributed" vertical="center" indent="1"/>
      <protection/>
    </xf>
    <xf numFmtId="0" fontId="9" fillId="0" borderId="96" xfId="0" applyFont="1" applyFill="1" applyBorder="1" applyAlignment="1" applyProtection="1">
      <alignment horizontal="distributed" vertical="center" indent="1"/>
      <protection/>
    </xf>
    <xf numFmtId="0" fontId="9" fillId="0" borderId="60" xfId="0" applyFont="1" applyFill="1" applyBorder="1" applyAlignment="1" applyProtection="1">
      <alignment horizontal="distributed" vertical="center" indent="1"/>
      <protection/>
    </xf>
    <xf numFmtId="0" fontId="6" fillId="0" borderId="41" xfId="0" applyFont="1" applyFill="1" applyBorder="1" applyAlignment="1" applyProtection="1">
      <alignment horizontal="right" vertical="center"/>
      <protection/>
    </xf>
    <xf numFmtId="0" fontId="6" fillId="0" borderId="52" xfId="0" applyFont="1" applyFill="1" applyBorder="1" applyAlignment="1" applyProtection="1">
      <alignment horizontal="right" vertical="center"/>
      <protection/>
    </xf>
    <xf numFmtId="0" fontId="6" fillId="0" borderId="75" xfId="0" applyFont="1" applyFill="1" applyBorder="1" applyAlignment="1" applyProtection="1">
      <alignment horizontal="right" vertical="center"/>
      <protection/>
    </xf>
    <xf numFmtId="0" fontId="6" fillId="0" borderId="53" xfId="0" applyFont="1" applyFill="1" applyBorder="1" applyAlignment="1" applyProtection="1">
      <alignment horizontal="right" vertical="center"/>
      <protection/>
    </xf>
    <xf numFmtId="0" fontId="9" fillId="0" borderId="41" xfId="0" applyFont="1" applyFill="1" applyBorder="1" applyAlignment="1" applyProtection="1">
      <alignment horizontal="distributed" vertical="center" indent="1"/>
      <protection/>
    </xf>
    <xf numFmtId="0" fontId="9" fillId="0" borderId="52" xfId="0" applyFont="1" applyFill="1" applyBorder="1" applyAlignment="1" applyProtection="1">
      <alignment horizontal="distributed" vertical="center" indent="1"/>
      <protection/>
    </xf>
    <xf numFmtId="0" fontId="9" fillId="0" borderId="77" xfId="0" applyFont="1" applyFill="1" applyBorder="1" applyAlignment="1" applyProtection="1">
      <alignment horizontal="distributed" vertical="center" indent="1"/>
      <protection/>
    </xf>
    <xf numFmtId="0" fontId="9" fillId="0" borderId="44" xfId="0" applyFont="1" applyFill="1" applyBorder="1" applyAlignment="1" applyProtection="1">
      <alignment horizontal="distributed" vertical="center" indent="1"/>
      <protection/>
    </xf>
    <xf numFmtId="0" fontId="9" fillId="0" borderId="46" xfId="0" applyFont="1" applyFill="1" applyBorder="1" applyAlignment="1" applyProtection="1">
      <alignment horizontal="distributed" vertical="center" indent="1"/>
      <protection/>
    </xf>
    <xf numFmtId="0" fontId="9" fillId="0" borderId="45" xfId="0" applyFont="1" applyFill="1" applyBorder="1" applyAlignment="1" applyProtection="1">
      <alignment horizontal="distributed" vertical="center" indent="1"/>
      <protection/>
    </xf>
    <xf numFmtId="0" fontId="9" fillId="0" borderId="49" xfId="0" applyFont="1" applyFill="1" applyBorder="1" applyAlignment="1" applyProtection="1">
      <alignment horizontal="distributed" vertical="center" indent="1"/>
      <protection/>
    </xf>
    <xf numFmtId="0" fontId="9" fillId="0" borderId="12" xfId="0" applyFont="1" applyFill="1" applyBorder="1" applyAlignment="1" applyProtection="1">
      <alignment horizontal="distributed" vertical="center" indent="1"/>
      <protection/>
    </xf>
    <xf numFmtId="0" fontId="9" fillId="0" borderId="50" xfId="0" applyFont="1" applyFill="1" applyBorder="1" applyAlignment="1" applyProtection="1">
      <alignment horizontal="distributed" vertical="center" indent="1"/>
      <protection/>
    </xf>
    <xf numFmtId="0" fontId="5" fillId="0" borderId="76" xfId="0" applyNumberFormat="1" applyFont="1" applyFill="1" applyBorder="1" applyAlignment="1" applyProtection="1">
      <alignment horizontal="left" vertical="center"/>
      <protection/>
    </xf>
    <xf numFmtId="0" fontId="5" fillId="0" borderId="34" xfId="0" applyNumberFormat="1" applyFont="1" applyFill="1" applyBorder="1" applyAlignment="1" applyProtection="1">
      <alignment horizontal="left" vertical="center"/>
      <protection/>
    </xf>
    <xf numFmtId="177" fontId="5" fillId="0" borderId="40"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horizontal="center" vertical="center"/>
      <protection/>
    </xf>
    <xf numFmtId="177" fontId="5" fillId="0" borderId="50" xfId="0"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horizontal="center" vertical="center"/>
      <protection/>
    </xf>
    <xf numFmtId="177" fontId="5" fillId="0" borderId="43" xfId="0" applyNumberFormat="1" applyFont="1" applyFill="1" applyBorder="1" applyAlignment="1" applyProtection="1">
      <alignment horizontal="center" vertical="center"/>
      <protection/>
    </xf>
    <xf numFmtId="177" fontId="5" fillId="0" borderId="48" xfId="0" applyNumberFormat="1" applyFont="1" applyFill="1" applyBorder="1" applyAlignment="1" applyProtection="1">
      <alignment horizontal="center" vertical="center"/>
      <protection/>
    </xf>
    <xf numFmtId="177" fontId="5" fillId="0" borderId="55" xfId="0" applyNumberFormat="1" applyFont="1" applyFill="1" applyBorder="1" applyAlignment="1" applyProtection="1">
      <alignment horizontal="center" vertical="center"/>
      <protection/>
    </xf>
    <xf numFmtId="177" fontId="5" fillId="0" borderId="74" xfId="0" applyNumberFormat="1" applyFont="1" applyFill="1" applyBorder="1" applyAlignment="1" applyProtection="1">
      <alignment horizontal="center" vertical="center"/>
      <protection/>
    </xf>
    <xf numFmtId="0" fontId="12" fillId="0" borderId="49" xfId="0" applyFont="1" applyFill="1" applyBorder="1" applyAlignment="1" applyProtection="1">
      <alignment horizontal="center" vertical="center"/>
      <protection/>
    </xf>
    <xf numFmtId="0" fontId="6" fillId="0" borderId="58" xfId="0" applyFont="1" applyFill="1" applyBorder="1" applyAlignment="1" applyProtection="1">
      <alignment horizontal="distributed" vertical="center"/>
      <protection/>
    </xf>
    <xf numFmtId="0" fontId="0" fillId="0" borderId="29" xfId="0" applyFill="1" applyBorder="1" applyAlignment="1">
      <alignment horizontal="distributed" vertical="center"/>
    </xf>
    <xf numFmtId="177" fontId="5" fillId="33" borderId="18" xfId="0" applyNumberFormat="1" applyFont="1" applyFill="1" applyBorder="1" applyAlignment="1" applyProtection="1">
      <alignment horizontal="center" vertical="center"/>
      <protection locked="0"/>
    </xf>
    <xf numFmtId="0" fontId="0" fillId="0" borderId="31" xfId="0" applyFill="1" applyBorder="1" applyAlignment="1">
      <alignment vertical="center"/>
    </xf>
    <xf numFmtId="0" fontId="0" fillId="0" borderId="40" xfId="0" applyFill="1" applyBorder="1" applyAlignment="1">
      <alignment vertical="center"/>
    </xf>
    <xf numFmtId="177" fontId="5" fillId="0" borderId="51" xfId="0" applyNumberFormat="1"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32" fillId="0" borderId="52" xfId="0" applyNumberFormat="1" applyFont="1" applyFill="1" applyBorder="1" applyAlignment="1" applyProtection="1">
      <alignment horizontal="center" vertical="center"/>
      <protection/>
    </xf>
    <xf numFmtId="0" fontId="32" fillId="0" borderId="0" xfId="0" applyNumberFormat="1" applyFont="1" applyFill="1" applyBorder="1" applyAlignment="1" applyProtection="1">
      <alignment horizontal="center" vertical="center"/>
      <protection/>
    </xf>
    <xf numFmtId="0" fontId="32" fillId="0" borderId="53" xfId="0" applyNumberFormat="1" applyFont="1" applyFill="1" applyBorder="1" applyAlignment="1" applyProtection="1">
      <alignment horizontal="center" vertical="center"/>
      <protection/>
    </xf>
    <xf numFmtId="0" fontId="32" fillId="0" borderId="76" xfId="0" applyFont="1" applyFill="1" applyBorder="1" applyAlignment="1" applyProtection="1">
      <alignment horizontal="center" vertical="center" wrapText="1"/>
      <protection/>
    </xf>
    <xf numFmtId="0" fontId="32" fillId="0" borderId="52" xfId="0" applyFont="1" applyFill="1" applyBorder="1" applyAlignment="1" applyProtection="1">
      <alignment horizontal="center" vertical="center" wrapText="1"/>
      <protection/>
    </xf>
    <xf numFmtId="0" fontId="32" fillId="0" borderId="77" xfId="0" applyFont="1" applyFill="1" applyBorder="1" applyAlignment="1" applyProtection="1">
      <alignment horizontal="center" vertical="center" wrapText="1"/>
      <protection/>
    </xf>
    <xf numFmtId="0" fontId="32" fillId="0" borderId="47" xfId="0" applyFont="1" applyFill="1" applyBorder="1" applyAlignment="1" applyProtection="1">
      <alignment horizontal="center" vertical="center" wrapText="1"/>
      <protection/>
    </xf>
    <xf numFmtId="0" fontId="32" fillId="0" borderId="46" xfId="0" applyFont="1" applyFill="1" applyBorder="1" applyAlignment="1" applyProtection="1">
      <alignment horizontal="center" vertical="center" wrapText="1"/>
      <protection/>
    </xf>
    <xf numFmtId="0" fontId="32" fillId="0" borderId="45" xfId="0" applyFont="1" applyFill="1" applyBorder="1" applyAlignment="1" applyProtection="1">
      <alignment horizontal="center" vertical="center" wrapText="1"/>
      <protection/>
    </xf>
    <xf numFmtId="177" fontId="5" fillId="0" borderId="16" xfId="0" applyNumberFormat="1" applyFont="1" applyFill="1" applyBorder="1" applyAlignment="1" applyProtection="1">
      <alignment horizontal="center" vertical="center"/>
      <protection/>
    </xf>
    <xf numFmtId="177" fontId="5" fillId="0" borderId="36" xfId="0" applyNumberFormat="1" applyFont="1" applyFill="1" applyBorder="1" applyAlignment="1" applyProtection="1">
      <alignment horizontal="center" vertical="center"/>
      <protection/>
    </xf>
    <xf numFmtId="0" fontId="6" fillId="0" borderId="72" xfId="0" applyFont="1" applyFill="1" applyBorder="1" applyAlignment="1" applyProtection="1">
      <alignment horizontal="distributed" vertical="center"/>
      <protection/>
    </xf>
    <xf numFmtId="0" fontId="0" fillId="0" borderId="31"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31" fillId="0" borderId="0" xfId="0" applyFont="1" applyFill="1" applyAlignment="1" applyProtection="1">
      <alignment horizontal="left" vertical="center"/>
      <protection/>
    </xf>
    <xf numFmtId="0" fontId="17" fillId="0" borderId="41" xfId="0" applyFont="1" applyFill="1" applyBorder="1" applyAlignment="1" applyProtection="1">
      <alignment horizontal="distributed" vertical="center" indent="3"/>
      <protection/>
    </xf>
    <xf numFmtId="0" fontId="17" fillId="0" borderId="52" xfId="0" applyFont="1" applyFill="1" applyBorder="1" applyAlignment="1" applyProtection="1">
      <alignment horizontal="distributed" vertical="center" indent="3"/>
      <protection/>
    </xf>
    <xf numFmtId="0" fontId="17" fillId="0" borderId="77" xfId="0" applyFont="1" applyFill="1" applyBorder="1" applyAlignment="1" applyProtection="1">
      <alignment horizontal="distributed" vertical="center" indent="3"/>
      <protection/>
    </xf>
    <xf numFmtId="0" fontId="17" fillId="0" borderId="44" xfId="0" applyFont="1" applyFill="1" applyBorder="1" applyAlignment="1" applyProtection="1">
      <alignment horizontal="distributed" vertical="center" indent="3"/>
      <protection/>
    </xf>
    <xf numFmtId="0" fontId="17" fillId="0" borderId="46" xfId="0" applyFont="1" applyFill="1" applyBorder="1" applyAlignment="1" applyProtection="1">
      <alignment horizontal="distributed" vertical="center" indent="3"/>
      <protection/>
    </xf>
    <xf numFmtId="0" fontId="17" fillId="0" borderId="45" xfId="0" applyFont="1" applyFill="1" applyBorder="1" applyAlignment="1" applyProtection="1">
      <alignment horizontal="distributed" vertical="center" indent="3"/>
      <protection/>
    </xf>
    <xf numFmtId="0" fontId="30" fillId="0" borderId="0" xfId="0" applyFont="1" applyFill="1" applyAlignment="1" applyProtection="1">
      <alignment horizontal="center" vertical="center"/>
      <protection/>
    </xf>
    <xf numFmtId="0" fontId="12" fillId="0" borderId="43" xfId="0" applyFont="1" applyFill="1" applyBorder="1" applyAlignment="1" applyProtection="1">
      <alignment horizontal="center" vertical="center"/>
      <protection/>
    </xf>
    <xf numFmtId="0" fontId="39" fillId="0" borderId="0" xfId="0" applyFont="1" applyFill="1" applyAlignment="1" applyProtection="1">
      <alignment horizontal="right" vertical="center"/>
      <protection/>
    </xf>
    <xf numFmtId="0" fontId="31" fillId="0" borderId="0" xfId="0" applyFont="1" applyFill="1" applyAlignment="1" applyProtection="1">
      <alignment horizontal="right" vertical="center"/>
      <protection/>
    </xf>
    <xf numFmtId="0" fontId="23" fillId="0" borderId="41" xfId="0" applyNumberFormat="1" applyFont="1" applyFill="1" applyBorder="1" applyAlignment="1" applyProtection="1">
      <alignment horizontal="center" vertical="center" wrapText="1"/>
      <protection/>
    </xf>
    <xf numFmtId="0" fontId="23" fillId="0" borderId="52" xfId="0" applyNumberFormat="1" applyFont="1" applyFill="1" applyBorder="1" applyAlignment="1" applyProtection="1">
      <alignment horizontal="center" vertical="center" wrapText="1"/>
      <protection/>
    </xf>
    <xf numFmtId="0" fontId="0" fillId="0" borderId="52" xfId="0" applyNumberFormat="1" applyFill="1" applyBorder="1" applyAlignment="1">
      <alignment horizontal="center" vertical="center"/>
    </xf>
    <xf numFmtId="0" fontId="0" fillId="0" borderId="75" xfId="0" applyNumberFormat="1" applyFill="1" applyBorder="1" applyAlignment="1">
      <alignment horizontal="center" vertical="center"/>
    </xf>
    <xf numFmtId="0" fontId="0" fillId="0" borderId="53" xfId="0" applyNumberFormat="1" applyFill="1" applyBorder="1" applyAlignment="1">
      <alignment horizontal="center" vertical="center"/>
    </xf>
    <xf numFmtId="0" fontId="23" fillId="0" borderId="76" xfId="0" applyNumberFormat="1" applyFont="1" applyFill="1" applyBorder="1" applyAlignment="1" applyProtection="1">
      <alignment horizontal="center" vertical="center" wrapText="1"/>
      <protection/>
    </xf>
    <xf numFmtId="0" fontId="0" fillId="0" borderId="52" xfId="0" applyNumberFormat="1" applyFill="1" applyBorder="1" applyAlignment="1">
      <alignment vertical="center"/>
    </xf>
    <xf numFmtId="0" fontId="0" fillId="0" borderId="34" xfId="0" applyNumberFormat="1" applyFill="1" applyBorder="1" applyAlignment="1">
      <alignment vertical="center"/>
    </xf>
    <xf numFmtId="0" fontId="0" fillId="0" borderId="53" xfId="0" applyNumberFormat="1" applyFill="1" applyBorder="1" applyAlignment="1">
      <alignment vertical="center"/>
    </xf>
    <xf numFmtId="0" fontId="9" fillId="0" borderId="18" xfId="0" applyFont="1" applyFill="1" applyBorder="1" applyAlignment="1" applyProtection="1">
      <alignment horizontal="center" vertical="center" textRotation="255"/>
      <protection/>
    </xf>
    <xf numFmtId="0" fontId="7" fillId="0" borderId="31" xfId="0" applyFont="1" applyFill="1" applyBorder="1" applyAlignment="1">
      <alignment vertical="center"/>
    </xf>
    <xf numFmtId="0" fontId="7" fillId="0" borderId="40" xfId="0" applyFont="1" applyFill="1" applyBorder="1" applyAlignment="1">
      <alignment vertical="center"/>
    </xf>
    <xf numFmtId="0" fontId="17" fillId="0" borderId="76" xfId="0" applyFont="1" applyFill="1" applyBorder="1" applyAlignment="1" applyProtection="1">
      <alignment horizontal="center" vertical="center"/>
      <protection/>
    </xf>
    <xf numFmtId="0" fontId="17" fillId="0" borderId="52"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43" xfId="0" applyFont="1" applyFill="1" applyBorder="1" applyAlignment="1" applyProtection="1">
      <alignment horizontal="center" vertical="center"/>
      <protection/>
    </xf>
    <xf numFmtId="0" fontId="17" fillId="0" borderId="34"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74"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wrapText="1"/>
      <protection/>
    </xf>
    <xf numFmtId="0" fontId="0" fillId="0" borderId="29" xfId="0" applyFill="1" applyBorder="1" applyAlignment="1">
      <alignment vertical="center"/>
    </xf>
    <xf numFmtId="0" fontId="0" fillId="0" borderId="72" xfId="0" applyFill="1" applyBorder="1" applyAlignment="1">
      <alignment vertical="center"/>
    </xf>
    <xf numFmtId="177" fontId="3" fillId="0" borderId="52" xfId="0" applyNumberFormat="1" applyFont="1" applyFill="1" applyBorder="1" applyAlignment="1" applyProtection="1">
      <alignment horizontal="center" vertical="center"/>
      <protection/>
    </xf>
    <xf numFmtId="177" fontId="3" fillId="0" borderId="0" xfId="0" applyNumberFormat="1" applyFont="1" applyFill="1" applyBorder="1" applyAlignment="1" applyProtection="1">
      <alignment horizontal="center" vertical="center"/>
      <protection/>
    </xf>
    <xf numFmtId="177" fontId="3" fillId="0" borderId="53" xfId="0" applyNumberFormat="1" applyFont="1" applyFill="1" applyBorder="1" applyAlignment="1" applyProtection="1">
      <alignment horizontal="center" vertical="center"/>
      <protection/>
    </xf>
    <xf numFmtId="0" fontId="32" fillId="0" borderId="55" xfId="0" applyNumberFormat="1" applyFont="1" applyFill="1" applyBorder="1" applyAlignment="1" applyProtection="1">
      <alignment horizontal="center" vertical="center"/>
      <protection/>
    </xf>
    <xf numFmtId="0" fontId="32" fillId="0" borderId="43" xfId="0" applyNumberFormat="1" applyFont="1" applyFill="1" applyBorder="1" applyAlignment="1" applyProtection="1">
      <alignment horizontal="center" vertical="center"/>
      <protection/>
    </xf>
    <xf numFmtId="0" fontId="32" fillId="0" borderId="74" xfId="0" applyNumberFormat="1" applyFont="1" applyFill="1" applyBorder="1" applyAlignment="1" applyProtection="1">
      <alignment horizontal="center" vertical="center"/>
      <protection/>
    </xf>
    <xf numFmtId="177" fontId="5" fillId="0" borderId="21" xfId="0" applyNumberFormat="1" applyFont="1" applyFill="1" applyBorder="1" applyAlignment="1" applyProtection="1">
      <alignment horizontal="center" vertical="center"/>
      <protection/>
    </xf>
    <xf numFmtId="177" fontId="5" fillId="0" borderId="38" xfId="0" applyNumberFormat="1" applyFont="1" applyFill="1" applyBorder="1" applyAlignment="1" applyProtection="1">
      <alignment horizontal="center" vertical="center"/>
      <protection/>
    </xf>
    <xf numFmtId="177" fontId="5" fillId="0" borderId="20" xfId="0" applyNumberFormat="1" applyFont="1" applyFill="1" applyBorder="1" applyAlignment="1" applyProtection="1">
      <alignment horizontal="center" vertical="center"/>
      <protection/>
    </xf>
    <xf numFmtId="0" fontId="27" fillId="33"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0" borderId="50" xfId="0" applyFont="1" applyFill="1" applyBorder="1" applyAlignment="1" applyProtection="1">
      <alignment horizontal="center" vertical="center" shrinkToFit="1"/>
      <protection locked="0"/>
    </xf>
    <xf numFmtId="0" fontId="27" fillId="0" borderId="46" xfId="0" applyFont="1" applyFill="1" applyBorder="1" applyAlignment="1" applyProtection="1">
      <alignment horizontal="center" vertical="center" shrinkToFit="1"/>
      <protection locked="0"/>
    </xf>
    <xf numFmtId="0" fontId="27" fillId="0" borderId="45" xfId="0" applyFont="1" applyFill="1" applyBorder="1" applyAlignment="1" applyProtection="1">
      <alignment horizontal="center" vertical="center" shrinkToFit="1"/>
      <protection locked="0"/>
    </xf>
    <xf numFmtId="177" fontId="5" fillId="0" borderId="77" xfId="0" applyNumberFormat="1" applyFont="1" applyFill="1" applyBorder="1" applyAlignment="1" applyProtection="1">
      <alignment horizontal="center" vertical="center"/>
      <protection locked="0"/>
    </xf>
    <xf numFmtId="177" fontId="5" fillId="0" borderId="35" xfId="0" applyNumberFormat="1" applyFont="1" applyFill="1" applyBorder="1" applyAlignment="1" applyProtection="1">
      <alignment horizontal="center" vertical="center"/>
      <protection locked="0"/>
    </xf>
    <xf numFmtId="177" fontId="5" fillId="0" borderId="31" xfId="0" applyNumberFormat="1" applyFont="1" applyFill="1" applyBorder="1" applyAlignment="1" applyProtection="1">
      <alignment horizontal="center" vertical="center"/>
      <protection/>
    </xf>
    <xf numFmtId="177" fontId="35" fillId="0" borderId="38" xfId="0" applyNumberFormat="1" applyFont="1" applyFill="1" applyBorder="1" applyAlignment="1" applyProtection="1">
      <alignment horizontal="center" vertical="center"/>
      <protection/>
    </xf>
    <xf numFmtId="177" fontId="5" fillId="33" borderId="15"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locked="0"/>
    </xf>
    <xf numFmtId="0" fontId="23" fillId="0" borderId="34" xfId="0" applyNumberFormat="1" applyFont="1" applyFill="1" applyBorder="1" applyAlignment="1" applyProtection="1">
      <alignment horizontal="center" vertical="center" wrapText="1"/>
      <protection/>
    </xf>
    <xf numFmtId="0" fontId="23" fillId="0" borderId="53"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9" fillId="0" borderId="52" xfId="0" applyFont="1" applyFill="1" applyBorder="1" applyAlignment="1" applyProtection="1">
      <alignment horizontal="center" vertical="center"/>
      <protection/>
    </xf>
    <xf numFmtId="0" fontId="27" fillId="33" borderId="14"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shrinkToFit="1"/>
      <protection locked="0"/>
    </xf>
    <xf numFmtId="0" fontId="27" fillId="0" borderId="38" xfId="0" applyFont="1" applyFill="1" applyBorder="1" applyAlignment="1" applyProtection="1">
      <alignment horizontal="center" vertical="center" shrinkToFit="1"/>
      <protection locked="0"/>
    </xf>
    <xf numFmtId="0" fontId="32" fillId="0" borderId="76" xfId="0" applyFont="1" applyFill="1" applyBorder="1" applyAlignment="1" applyProtection="1">
      <alignment horizontal="distributed" vertical="center" wrapText="1"/>
      <protection/>
    </xf>
    <xf numFmtId="0" fontId="0" fillId="0" borderId="55" xfId="0" applyFill="1" applyBorder="1" applyAlignment="1">
      <alignment vertical="center"/>
    </xf>
    <xf numFmtId="177" fontId="5" fillId="0" borderId="97" xfId="0" applyNumberFormat="1" applyFont="1" applyFill="1" applyBorder="1" applyAlignment="1" applyProtection="1">
      <alignment horizontal="center" vertical="center"/>
      <protection/>
    </xf>
    <xf numFmtId="177" fontId="5" fillId="0" borderId="85" xfId="0" applyNumberFormat="1" applyFont="1" applyFill="1" applyBorder="1" applyAlignment="1" applyProtection="1">
      <alignment horizontal="center" vertical="center"/>
      <protection/>
    </xf>
    <xf numFmtId="177" fontId="5" fillId="33" borderId="21" xfId="0" applyNumberFormat="1" applyFont="1" applyFill="1" applyBorder="1" applyAlignment="1" applyProtection="1">
      <alignment horizontal="center" vertical="center"/>
      <protection locked="0"/>
    </xf>
    <xf numFmtId="177" fontId="5" fillId="0" borderId="96" xfId="0" applyNumberFormat="1" applyFont="1" applyFill="1" applyBorder="1" applyAlignment="1" applyProtection="1">
      <alignment horizontal="center" vertical="center"/>
      <protection locked="0"/>
    </xf>
    <xf numFmtId="177" fontId="5" fillId="0" borderId="21" xfId="0" applyNumberFormat="1" applyFont="1" applyFill="1" applyBorder="1" applyAlignment="1" applyProtection="1">
      <alignment horizontal="center" vertical="center"/>
      <protection locked="0"/>
    </xf>
    <xf numFmtId="0" fontId="12" fillId="0" borderId="98" xfId="0" applyFont="1" applyFill="1" applyBorder="1" applyAlignment="1" applyProtection="1">
      <alignment horizontal="center" vertical="center"/>
      <protection/>
    </xf>
    <xf numFmtId="0" fontId="12" fillId="0" borderId="99" xfId="0" applyFont="1" applyFill="1" applyBorder="1" applyAlignment="1" applyProtection="1">
      <alignment horizontal="center" vertical="center"/>
      <protection/>
    </xf>
    <xf numFmtId="0" fontId="12" fillId="0" borderId="100" xfId="0" applyFont="1" applyFill="1" applyBorder="1" applyAlignment="1" applyProtection="1">
      <alignment horizontal="center" vertical="center"/>
      <protection/>
    </xf>
    <xf numFmtId="0" fontId="12" fillId="0" borderId="101" xfId="0" applyFont="1" applyFill="1" applyBorder="1" applyAlignment="1" applyProtection="1">
      <alignment horizontal="center" vertical="center"/>
      <protection/>
    </xf>
    <xf numFmtId="0" fontId="12" fillId="0" borderId="102" xfId="0" applyFont="1" applyFill="1" applyBorder="1" applyAlignment="1" applyProtection="1">
      <alignment horizontal="center" vertical="center"/>
      <protection/>
    </xf>
    <xf numFmtId="0" fontId="12" fillId="0" borderId="103" xfId="0" applyFont="1" applyFill="1" applyBorder="1" applyAlignment="1" applyProtection="1">
      <alignment horizontal="center" vertical="center"/>
      <protection/>
    </xf>
    <xf numFmtId="0" fontId="33" fillId="0" borderId="73" xfId="0" applyFont="1" applyFill="1" applyBorder="1" applyAlignment="1" applyProtection="1">
      <alignment horizontal="right" vertical="center" indent="2"/>
      <protection/>
    </xf>
    <xf numFmtId="0" fontId="15" fillId="0" borderId="73" xfId="0" applyFont="1" applyFill="1" applyBorder="1" applyAlignment="1" applyProtection="1">
      <alignment horizontal="right" vertical="center" indent="2"/>
      <protection/>
    </xf>
    <xf numFmtId="0" fontId="12" fillId="0" borderId="0" xfId="0" applyFont="1" applyFill="1" applyBorder="1" applyAlignment="1" applyProtection="1">
      <alignment horizontal="center" vertical="center"/>
      <protection/>
    </xf>
    <xf numFmtId="0" fontId="35" fillId="33" borderId="18" xfId="0" applyFont="1" applyFill="1" applyBorder="1" applyAlignment="1" applyProtection="1">
      <alignment horizontal="center" vertical="center"/>
      <protection locked="0"/>
    </xf>
    <xf numFmtId="0" fontId="35" fillId="33" borderId="40" xfId="0"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left" vertical="center" shrinkToFit="1"/>
      <protection locked="0"/>
    </xf>
    <xf numFmtId="0" fontId="11" fillId="0" borderId="30" xfId="0" applyNumberFormat="1" applyFont="1" applyFill="1" applyBorder="1" applyAlignment="1" applyProtection="1">
      <alignment horizontal="left" vertical="center" shrinkToFit="1"/>
      <protection locked="0"/>
    </xf>
    <xf numFmtId="0" fontId="10" fillId="0" borderId="0" xfId="0" applyFont="1" applyFill="1" applyAlignment="1" applyProtection="1">
      <alignment horizontal="center" vertical="center"/>
      <protection/>
    </xf>
    <xf numFmtId="0" fontId="12" fillId="0" borderId="63" xfId="0" applyFont="1" applyFill="1" applyBorder="1" applyAlignment="1" applyProtection="1">
      <alignment horizontal="center" vertical="center"/>
      <protection/>
    </xf>
    <xf numFmtId="176" fontId="17" fillId="0" borderId="0" xfId="0" applyNumberFormat="1" applyFont="1" applyFill="1" applyBorder="1" applyAlignment="1" applyProtection="1">
      <alignment horizontal="center" vertical="center"/>
      <protection/>
    </xf>
    <xf numFmtId="176" fontId="17" fillId="0" borderId="30" xfId="0" applyNumberFormat="1" applyFont="1" applyFill="1" applyBorder="1" applyAlignment="1" applyProtection="1">
      <alignment horizontal="center" vertical="center"/>
      <protection/>
    </xf>
    <xf numFmtId="0" fontId="27" fillId="0" borderId="51" xfId="0" applyFont="1" applyFill="1" applyBorder="1" applyAlignment="1" applyProtection="1">
      <alignment horizontal="center" vertical="center" shrinkToFit="1"/>
      <protection locked="0"/>
    </xf>
    <xf numFmtId="0" fontId="27" fillId="0" borderId="48" xfId="0" applyFont="1" applyFill="1" applyBorder="1" applyAlignment="1" applyProtection="1">
      <alignment horizontal="center" vertical="center" shrinkToFit="1"/>
      <protection locked="0"/>
    </xf>
    <xf numFmtId="0" fontId="12" fillId="0" borderId="0" xfId="0" applyFont="1" applyFill="1" applyAlignment="1" applyProtection="1">
      <alignment horizontal="left" vertical="center"/>
      <protection/>
    </xf>
    <xf numFmtId="0" fontId="11" fillId="33" borderId="12" xfId="0" applyNumberFormat="1" applyFont="1" applyFill="1" applyBorder="1" applyAlignment="1" applyProtection="1">
      <alignment horizontal="left" vertical="center" shrinkToFit="1"/>
      <protection locked="0"/>
    </xf>
    <xf numFmtId="0" fontId="11" fillId="0" borderId="12" xfId="0" applyNumberFormat="1" applyFont="1" applyFill="1" applyBorder="1" applyAlignment="1" applyProtection="1">
      <alignment horizontal="left" vertical="center" shrinkToFit="1"/>
      <protection locked="0"/>
    </xf>
    <xf numFmtId="0" fontId="11" fillId="0" borderId="50" xfId="0" applyNumberFormat="1" applyFont="1" applyFill="1" applyBorder="1" applyAlignment="1" applyProtection="1">
      <alignment horizontal="left" vertical="center" shrinkToFit="1"/>
      <protection locked="0"/>
    </xf>
    <xf numFmtId="0" fontId="15" fillId="0" borderId="17" xfId="0" applyFont="1" applyFill="1" applyBorder="1" applyAlignment="1" applyProtection="1">
      <alignment horizontal="left" vertical="center"/>
      <protection/>
    </xf>
    <xf numFmtId="0" fontId="15" fillId="0" borderId="47" xfId="0" applyFont="1" applyFill="1" applyBorder="1" applyAlignment="1" applyProtection="1">
      <alignment horizontal="left" vertical="center"/>
      <protection/>
    </xf>
    <xf numFmtId="0" fontId="6" fillId="0" borderId="0" xfId="0" applyFont="1" applyFill="1" applyAlignment="1" applyProtection="1">
      <alignment horizontal="left"/>
      <protection/>
    </xf>
    <xf numFmtId="0" fontId="0" fillId="0" borderId="34" xfId="0" applyFill="1" applyBorder="1" applyAlignment="1">
      <alignment vertical="center"/>
    </xf>
    <xf numFmtId="0" fontId="0" fillId="0" borderId="53" xfId="0" applyFill="1" applyBorder="1" applyAlignment="1">
      <alignment vertical="center"/>
    </xf>
    <xf numFmtId="0" fontId="15" fillId="0" borderId="73" xfId="0" applyFont="1" applyFill="1" applyBorder="1" applyAlignment="1" applyProtection="1">
      <alignment horizontal="left" vertical="center" indent="1"/>
      <protection/>
    </xf>
    <xf numFmtId="0" fontId="6" fillId="0" borderId="78"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center" shrinkToFit="1"/>
      <protection locked="0"/>
    </xf>
    <xf numFmtId="0" fontId="0" fillId="0" borderId="75" xfId="0" applyFill="1" applyBorder="1" applyAlignment="1">
      <alignment vertical="center"/>
    </xf>
    <xf numFmtId="0" fontId="0" fillId="0" borderId="35" xfId="0" applyFill="1" applyBorder="1" applyAlignment="1">
      <alignment vertical="center"/>
    </xf>
    <xf numFmtId="0" fontId="42" fillId="0" borderId="0" xfId="0" applyFont="1" applyFill="1" applyAlignment="1" applyProtection="1">
      <alignment horizontal="center"/>
      <protection/>
    </xf>
    <xf numFmtId="0" fontId="9" fillId="0" borderId="17" xfId="0" applyFont="1" applyFill="1" applyBorder="1" applyAlignment="1" applyProtection="1">
      <alignment horizontal="right" vertical="center" textRotation="255"/>
      <protection/>
    </xf>
    <xf numFmtId="0" fontId="9" fillId="0" borderId="13" xfId="0" applyFont="1" applyFill="1" applyBorder="1" applyAlignment="1" applyProtection="1">
      <alignment horizontal="right" vertical="center" textRotation="255"/>
      <protection/>
    </xf>
    <xf numFmtId="0" fontId="11" fillId="33" borderId="0" xfId="0"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left" vertical="center"/>
      <protection locked="0"/>
    </xf>
    <xf numFmtId="0" fontId="27" fillId="0" borderId="15" xfId="0" applyFont="1" applyFill="1" applyBorder="1" applyAlignment="1" applyProtection="1">
      <alignment horizontal="center" vertical="center" shrinkToFit="1"/>
      <protection locked="0"/>
    </xf>
    <xf numFmtId="0" fontId="27" fillId="0" borderId="97" xfId="0" applyFont="1" applyFill="1" applyBorder="1" applyAlignment="1" applyProtection="1">
      <alignment horizontal="center" vertical="center" shrinkToFit="1"/>
      <protection locked="0"/>
    </xf>
    <xf numFmtId="0" fontId="27" fillId="0" borderId="85" xfId="0" applyFont="1" applyFill="1" applyBorder="1" applyAlignment="1" applyProtection="1">
      <alignment horizontal="center" vertical="center" shrinkToFit="1"/>
      <protection locked="0"/>
    </xf>
    <xf numFmtId="0" fontId="11" fillId="33" borderId="0" xfId="0" applyFont="1" applyFill="1" applyBorder="1" applyAlignment="1" applyProtection="1">
      <alignment horizontal="left" vertical="center"/>
      <protection locked="0"/>
    </xf>
    <xf numFmtId="0" fontId="11" fillId="33" borderId="30" xfId="0" applyFont="1" applyFill="1" applyBorder="1" applyAlignment="1" applyProtection="1">
      <alignment horizontal="left" vertical="center"/>
      <protection locked="0"/>
    </xf>
    <xf numFmtId="0" fontId="9" fillId="0" borderId="12"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7" xfId="0" applyFont="1" applyFill="1" applyBorder="1" applyAlignment="1" applyProtection="1">
      <alignment horizontal="left" vertical="center"/>
      <protection/>
    </xf>
    <xf numFmtId="0" fontId="9" fillId="0" borderId="47" xfId="0" applyFont="1" applyFill="1" applyBorder="1" applyAlignment="1" applyProtection="1">
      <alignment horizontal="left" vertical="center"/>
      <protection/>
    </xf>
    <xf numFmtId="177" fontId="5" fillId="0" borderId="96" xfId="0" applyNumberFormat="1" applyFont="1" applyFill="1" applyBorder="1" applyAlignment="1" applyProtection="1">
      <alignment horizontal="center" vertical="center"/>
      <protection/>
    </xf>
    <xf numFmtId="177" fontId="5" fillId="0" borderId="60" xfId="0" applyNumberFormat="1" applyFont="1" applyFill="1" applyBorder="1" applyAlignment="1" applyProtection="1">
      <alignment horizontal="center" vertical="center"/>
      <protection/>
    </xf>
    <xf numFmtId="0" fontId="11" fillId="33" borderId="12" xfId="0" applyFont="1" applyFill="1" applyBorder="1" applyAlignment="1" applyProtection="1">
      <alignment horizontal="left" vertical="center"/>
      <protection locked="0"/>
    </xf>
    <xf numFmtId="0" fontId="11" fillId="33" borderId="50" xfId="0" applyFont="1" applyFill="1" applyBorder="1" applyAlignment="1" applyProtection="1">
      <alignment horizontal="left" vertical="center"/>
      <protection locked="0"/>
    </xf>
    <xf numFmtId="0" fontId="27" fillId="33" borderId="50" xfId="0" applyFont="1" applyFill="1" applyBorder="1" applyAlignment="1" applyProtection="1">
      <alignment horizontal="center" vertical="center" shrinkToFit="1"/>
      <protection locked="0"/>
    </xf>
    <xf numFmtId="0" fontId="38" fillId="0" borderId="0" xfId="0" applyFont="1" applyFill="1" applyAlignment="1" applyProtection="1">
      <alignment horizontal="left"/>
      <protection/>
    </xf>
    <xf numFmtId="0" fontId="38" fillId="0" borderId="30" xfId="0" applyFont="1" applyFill="1" applyBorder="1" applyAlignment="1" applyProtection="1">
      <alignment horizontal="left"/>
      <protection/>
    </xf>
    <xf numFmtId="0" fontId="12" fillId="33" borderId="0" xfId="0" applyFont="1" applyFill="1" applyBorder="1" applyAlignment="1" applyProtection="1">
      <alignment horizontal="left" vertical="center"/>
      <protection/>
    </xf>
    <xf numFmtId="0" fontId="12" fillId="33" borderId="30" xfId="0" applyFont="1" applyFill="1" applyBorder="1" applyAlignment="1" applyProtection="1">
      <alignment horizontal="left" vertical="center"/>
      <protection/>
    </xf>
    <xf numFmtId="0" fontId="12" fillId="33" borderId="46" xfId="0" applyFont="1" applyFill="1" applyBorder="1" applyAlignment="1" applyProtection="1">
      <alignment horizontal="left" vertical="center"/>
      <protection/>
    </xf>
    <xf numFmtId="0" fontId="12" fillId="33" borderId="45" xfId="0" applyFont="1" applyFill="1" applyBorder="1" applyAlignment="1" applyProtection="1">
      <alignment horizontal="left" vertical="center"/>
      <protection/>
    </xf>
    <xf numFmtId="0" fontId="6" fillId="0" borderId="17" xfId="0" applyFont="1" applyFill="1" applyBorder="1" applyAlignment="1" applyProtection="1">
      <alignment horizontal="center" vertical="center" textRotation="255" wrapText="1"/>
      <protection locked="0"/>
    </xf>
    <xf numFmtId="0" fontId="11" fillId="0" borderId="50" xfId="0" applyFont="1" applyFill="1" applyBorder="1" applyAlignment="1" applyProtection="1">
      <alignment horizontal="center" vertical="center" textRotation="255" wrapText="1"/>
      <protection locked="0"/>
    </xf>
    <xf numFmtId="0" fontId="11" fillId="0" borderId="13" xfId="0" applyFont="1" applyFill="1" applyBorder="1" applyAlignment="1" applyProtection="1">
      <alignment horizontal="center" vertical="center" textRotation="255" wrapText="1"/>
      <protection locked="0"/>
    </xf>
    <xf numFmtId="0" fontId="11" fillId="0" borderId="30" xfId="0" applyFont="1" applyFill="1" applyBorder="1" applyAlignment="1" applyProtection="1">
      <alignment horizontal="center" vertical="center" textRotation="255" wrapText="1"/>
      <protection locked="0"/>
    </xf>
    <xf numFmtId="0" fontId="11" fillId="0" borderId="47" xfId="0" applyFont="1" applyFill="1" applyBorder="1" applyAlignment="1" applyProtection="1">
      <alignment horizontal="center" vertical="center" textRotation="255" wrapText="1"/>
      <protection locked="0"/>
    </xf>
    <xf numFmtId="0" fontId="11" fillId="0" borderId="45" xfId="0" applyFont="1" applyFill="1" applyBorder="1" applyAlignment="1" applyProtection="1">
      <alignment horizontal="center" vertical="center" textRotation="255" wrapText="1"/>
      <protection locked="0"/>
    </xf>
    <xf numFmtId="0" fontId="27" fillId="33" borderId="21" xfId="0"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shrinkToFit="1"/>
      <protection locked="0"/>
    </xf>
    <xf numFmtId="0" fontId="27" fillId="0" borderId="94" xfId="0" applyFont="1" applyFill="1" applyBorder="1" applyAlignment="1" applyProtection="1">
      <alignment horizontal="center" vertical="center" shrinkToFit="1"/>
      <protection locked="0"/>
    </xf>
    <xf numFmtId="177" fontId="5" fillId="0" borderId="97" xfId="0" applyNumberFormat="1" applyFont="1" applyFill="1" applyBorder="1" applyAlignment="1" applyProtection="1">
      <alignment horizontal="center" vertical="center"/>
      <protection locked="0"/>
    </xf>
    <xf numFmtId="177" fontId="5" fillId="0" borderId="93" xfId="0" applyNumberFormat="1" applyFont="1" applyFill="1" applyBorder="1" applyAlignment="1" applyProtection="1">
      <alignment horizontal="center" vertical="center"/>
      <protection locked="0"/>
    </xf>
    <xf numFmtId="177" fontId="5" fillId="0" borderId="93" xfId="0" applyNumberFormat="1" applyFont="1" applyFill="1" applyBorder="1" applyAlignment="1" applyProtection="1">
      <alignment horizontal="center" vertical="center"/>
      <protection/>
    </xf>
    <xf numFmtId="177" fontId="5" fillId="0" borderId="94"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shrinkToFit="1"/>
      <protection locked="0"/>
    </xf>
    <xf numFmtId="0" fontId="11" fillId="33" borderId="30" xfId="0" applyFont="1" applyFill="1" applyBorder="1" applyAlignment="1" applyProtection="1">
      <alignment horizontal="left" vertical="center" shrinkToFit="1"/>
      <protection locked="0"/>
    </xf>
    <xf numFmtId="0" fontId="82" fillId="34" borderId="0" xfId="0" applyFont="1" applyFill="1" applyAlignment="1">
      <alignment horizontal="right" vertical="center"/>
    </xf>
    <xf numFmtId="0" fontId="14" fillId="0" borderId="0" xfId="0" applyFont="1" applyFill="1" applyAlignment="1">
      <alignment horizontal="right"/>
    </xf>
    <xf numFmtId="0" fontId="7" fillId="0" borderId="21" xfId="0" applyFont="1" applyFill="1" applyBorder="1" applyAlignment="1">
      <alignment horizontal="left" vertical="center"/>
    </xf>
    <xf numFmtId="0" fontId="7" fillId="0" borderId="60" xfId="0" applyFont="1" applyFill="1" applyBorder="1" applyAlignment="1">
      <alignment horizontal="left" vertical="center"/>
    </xf>
    <xf numFmtId="0" fontId="5" fillId="33" borderId="0" xfId="0" applyNumberFormat="1" applyFont="1" applyFill="1" applyAlignment="1" applyProtection="1">
      <alignment horizontal="left" vertical="center" indent="1" shrinkToFit="1"/>
      <protection locked="0"/>
    </xf>
    <xf numFmtId="0" fontId="5" fillId="0" borderId="0" xfId="0" applyNumberFormat="1" applyFont="1" applyFill="1" applyAlignment="1" applyProtection="1">
      <alignment horizontal="left" vertical="center" indent="1" shrinkToFit="1"/>
      <protection locked="0"/>
    </xf>
    <xf numFmtId="0" fontId="12" fillId="0" borderId="0" xfId="0" applyFont="1" applyFill="1" applyBorder="1" applyAlignment="1">
      <alignment horizontal="center" vertical="center"/>
    </xf>
    <xf numFmtId="0" fontId="0" fillId="0" borderId="0" xfId="0" applyFill="1" applyAlignment="1">
      <alignment horizontal="left" vertical="center"/>
    </xf>
    <xf numFmtId="0" fontId="7" fillId="0" borderId="21" xfId="0" applyFont="1" applyFill="1" applyBorder="1" applyAlignment="1">
      <alignment horizontal="left" vertical="center" shrinkToFit="1"/>
    </xf>
    <xf numFmtId="0" fontId="7" fillId="0" borderId="60" xfId="0" applyFont="1" applyFill="1" applyBorder="1" applyAlignment="1">
      <alignment horizontal="left" vertical="center" shrinkToFit="1"/>
    </xf>
    <xf numFmtId="0" fontId="5" fillId="33" borderId="0" xfId="0" applyNumberFormat="1" applyFont="1" applyFill="1" applyAlignment="1" applyProtection="1">
      <alignment horizontal="left" vertical="center"/>
      <protection locked="0"/>
    </xf>
    <xf numFmtId="0" fontId="5" fillId="0" borderId="0" xfId="0" applyNumberFormat="1" applyFont="1" applyFill="1" applyAlignment="1" applyProtection="1">
      <alignment horizontal="left" vertical="center"/>
      <protection locked="0"/>
    </xf>
    <xf numFmtId="0" fontId="3" fillId="0" borderId="104" xfId="0" applyFont="1" applyFill="1" applyBorder="1" applyAlignment="1">
      <alignment horizontal="left" vertical="center"/>
    </xf>
    <xf numFmtId="0" fontId="3" fillId="0" borderId="105" xfId="0" applyFont="1" applyFill="1" applyBorder="1" applyAlignment="1">
      <alignment horizontal="left" vertical="center"/>
    </xf>
    <xf numFmtId="0" fontId="7" fillId="0" borderId="78" xfId="0" applyFont="1" applyFill="1" applyBorder="1" applyAlignment="1">
      <alignment horizontal="left" vertical="center"/>
    </xf>
    <xf numFmtId="0" fontId="7" fillId="0" borderId="91" xfId="0" applyFont="1" applyFill="1" applyBorder="1" applyAlignment="1">
      <alignment horizontal="left" vertical="center"/>
    </xf>
    <xf numFmtId="0" fontId="7" fillId="33" borderId="47"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3" fillId="0" borderId="73" xfId="0" applyFont="1" applyFill="1" applyBorder="1" applyAlignment="1">
      <alignment horizontal="center" vertical="center" textRotation="255"/>
    </xf>
    <xf numFmtId="0" fontId="3" fillId="0" borderId="29" xfId="0" applyFont="1" applyFill="1" applyBorder="1" applyAlignment="1">
      <alignment horizontal="center" vertical="top" textRotation="255"/>
    </xf>
    <xf numFmtId="0" fontId="3" fillId="0" borderId="33" xfId="0" applyFont="1" applyFill="1" applyBorder="1" applyAlignment="1">
      <alignment horizontal="center" vertical="top" textRotation="255"/>
    </xf>
    <xf numFmtId="0" fontId="7" fillId="33" borderId="21" xfId="0" applyFont="1" applyFill="1" applyBorder="1" applyAlignment="1" applyProtection="1">
      <alignment horizontal="left" vertical="center" shrinkToFit="1"/>
      <protection locked="0"/>
    </xf>
    <xf numFmtId="0" fontId="7" fillId="0" borderId="60" xfId="0" applyFont="1" applyFill="1" applyBorder="1" applyAlignment="1" applyProtection="1">
      <alignment horizontal="left" vertical="center" shrinkToFit="1"/>
      <protection locked="0"/>
    </xf>
    <xf numFmtId="0" fontId="2" fillId="33" borderId="41" xfId="0" applyFont="1" applyFill="1" applyBorder="1" applyAlignment="1" applyProtection="1">
      <alignment horizontal="left" vertical="top" wrapText="1"/>
      <protection locked="0"/>
    </xf>
    <xf numFmtId="0" fontId="2" fillId="33" borderId="52" xfId="0" applyFont="1" applyFill="1" applyBorder="1" applyAlignment="1" applyProtection="1">
      <alignment horizontal="left" vertical="top" wrapText="1"/>
      <protection locked="0"/>
    </xf>
    <xf numFmtId="0" fontId="2" fillId="33" borderId="55"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43" xfId="0" applyFont="1" applyFill="1" applyBorder="1" applyAlignment="1" applyProtection="1">
      <alignment horizontal="left" vertical="top" wrapText="1"/>
      <protection locked="0"/>
    </xf>
    <xf numFmtId="0" fontId="9" fillId="0" borderId="0" xfId="0" applyFont="1" applyFill="1" applyAlignment="1">
      <alignment horizontal="left"/>
    </xf>
    <xf numFmtId="0" fontId="7" fillId="0" borderId="0" xfId="0" applyFont="1" applyFill="1" applyBorder="1" applyAlignment="1">
      <alignment vertical="center"/>
    </xf>
    <xf numFmtId="0" fontId="7" fillId="0" borderId="43" xfId="0" applyFont="1" applyFill="1" applyBorder="1" applyAlignment="1">
      <alignment vertical="center"/>
    </xf>
    <xf numFmtId="0" fontId="7" fillId="0" borderId="53" xfId="0" applyFont="1" applyFill="1" applyBorder="1" applyAlignment="1">
      <alignment vertical="center"/>
    </xf>
    <xf numFmtId="0" fontId="7" fillId="0" borderId="74" xfId="0" applyFont="1" applyFill="1" applyBorder="1" applyAlignment="1">
      <alignment vertical="center"/>
    </xf>
    <xf numFmtId="0" fontId="3" fillId="0" borderId="4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106" xfId="0" applyFont="1" applyFill="1" applyBorder="1" applyAlignment="1">
      <alignment horizontal="center" vertical="top" textRotation="255" indent="1"/>
    </xf>
    <xf numFmtId="0" fontId="3" fillId="0" borderId="107" xfId="0" applyFont="1" applyFill="1" applyBorder="1" applyAlignment="1">
      <alignment horizontal="center" vertical="top" textRotation="255" indent="1"/>
    </xf>
    <xf numFmtId="0" fontId="3" fillId="0" borderId="108" xfId="0" applyFont="1" applyFill="1" applyBorder="1" applyAlignment="1">
      <alignment horizontal="center" vertical="top" textRotation="255" indent="1"/>
    </xf>
    <xf numFmtId="0" fontId="3" fillId="0" borderId="67" xfId="0" applyFont="1" applyFill="1" applyBorder="1" applyAlignment="1">
      <alignment horizontal="center" vertical="top" textRotation="255" indent="1"/>
    </xf>
    <xf numFmtId="0" fontId="3" fillId="0" borderId="29" xfId="0" applyFont="1" applyFill="1" applyBorder="1" applyAlignment="1">
      <alignment horizontal="center" vertical="top" textRotation="255" indent="1"/>
    </xf>
    <xf numFmtId="0" fontId="3" fillId="0" borderId="33" xfId="0" applyFont="1" applyFill="1" applyBorder="1" applyAlignment="1">
      <alignment horizontal="center" vertical="top" textRotation="255" indent="1"/>
    </xf>
    <xf numFmtId="0" fontId="7" fillId="0" borderId="78" xfId="0" applyFont="1" applyFill="1" applyBorder="1" applyAlignment="1">
      <alignment horizontal="left" vertical="center" shrinkToFit="1"/>
    </xf>
    <xf numFmtId="0" fontId="7" fillId="0" borderId="91" xfId="0" applyFont="1" applyFill="1" applyBorder="1" applyAlignment="1">
      <alignment horizontal="left" vertical="center" shrinkToFit="1"/>
    </xf>
    <xf numFmtId="0" fontId="15" fillId="0" borderId="0" xfId="0" applyFont="1" applyFill="1" applyAlignment="1">
      <alignment horizontal="left"/>
    </xf>
    <xf numFmtId="0" fontId="3" fillId="33" borderId="21"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0" fontId="7" fillId="33" borderId="21" xfId="0" applyFont="1" applyFill="1" applyBorder="1" applyAlignment="1" applyProtection="1">
      <alignment horizontal="left" vertical="center"/>
      <protection locked="0"/>
    </xf>
    <xf numFmtId="0" fontId="7" fillId="0" borderId="60"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28" fillId="0" borderId="52" xfId="0" applyFont="1" applyFill="1" applyBorder="1" applyAlignment="1">
      <alignment horizontal="left" vertical="center"/>
    </xf>
    <xf numFmtId="0" fontId="7" fillId="0" borderId="41" xfId="0" applyFont="1" applyFill="1" applyBorder="1" applyAlignment="1">
      <alignment horizontal="left" vertical="center"/>
    </xf>
    <xf numFmtId="0" fontId="7" fillId="0" borderId="52" xfId="0" applyFont="1" applyFill="1" applyBorder="1" applyAlignment="1">
      <alignment horizontal="left" vertical="center"/>
    </xf>
    <xf numFmtId="0" fontId="7" fillId="0" borderId="55" xfId="0" applyFont="1" applyFill="1" applyBorder="1" applyAlignment="1">
      <alignment horizontal="left" vertical="center"/>
    </xf>
    <xf numFmtId="0" fontId="3" fillId="0" borderId="0" xfId="0" applyFont="1" applyFill="1" applyAlignment="1">
      <alignment horizontal="center" vertical="center"/>
    </xf>
    <xf numFmtId="0" fontId="5" fillId="33"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shrinkToFit="1"/>
      <protection locked="0"/>
    </xf>
    <xf numFmtId="0" fontId="7" fillId="0" borderId="97" xfId="0" applyFont="1" applyFill="1" applyBorder="1" applyAlignment="1">
      <alignment horizontal="left" vertical="center"/>
    </xf>
    <xf numFmtId="0" fontId="7" fillId="0" borderId="94" xfId="0" applyFont="1" applyFill="1" applyBorder="1" applyAlignment="1">
      <alignment horizontal="left" vertical="center"/>
    </xf>
    <xf numFmtId="0" fontId="7" fillId="33" borderId="97"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left" vertical="center" shrinkToFit="1"/>
      <protection locked="0"/>
    </xf>
    <xf numFmtId="0" fontId="11" fillId="33" borderId="0" xfId="0" applyFont="1" applyFill="1" applyAlignment="1" applyProtection="1">
      <alignment horizontal="left" vertical="center" shrinkToFit="1"/>
      <protection locked="0"/>
    </xf>
    <xf numFmtId="0" fontId="2" fillId="0" borderId="56"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6" xfId="0" applyFont="1" applyFill="1" applyBorder="1" applyAlignment="1">
      <alignment horizontal="center" vertical="center"/>
    </xf>
    <xf numFmtId="0" fontId="3" fillId="0" borderId="96" xfId="0" applyFont="1" applyFill="1" applyBorder="1" applyAlignment="1" applyProtection="1">
      <alignment horizontal="center" vertical="center" shrinkToFit="1"/>
      <protection locked="0"/>
    </xf>
    <xf numFmtId="0" fontId="3" fillId="0" borderId="109" xfId="0" applyFont="1" applyFill="1" applyBorder="1" applyAlignment="1" applyProtection="1">
      <alignment horizontal="center" vertical="center" shrinkToFit="1"/>
      <protection locked="0"/>
    </xf>
    <xf numFmtId="0" fontId="3" fillId="33" borderId="13" xfId="0" applyFont="1" applyFill="1" applyBorder="1" applyAlignment="1" applyProtection="1">
      <alignment horizontal="center" vertical="top" shrinkToFit="1"/>
      <protection locked="0"/>
    </xf>
    <xf numFmtId="0" fontId="3" fillId="0" borderId="30" xfId="0" applyFont="1" applyFill="1" applyBorder="1" applyAlignment="1" applyProtection="1">
      <alignment horizontal="center" vertical="top" shrinkToFit="1"/>
      <protection locked="0"/>
    </xf>
    <xf numFmtId="0" fontId="7" fillId="33" borderId="21" xfId="0" applyFont="1" applyFill="1" applyBorder="1" applyAlignment="1" applyProtection="1">
      <alignment horizontal="left" vertical="center" textRotation="255" shrinkToFit="1"/>
      <protection locked="0"/>
    </xf>
    <xf numFmtId="0" fontId="7" fillId="0" borderId="60" xfId="0" applyFont="1" applyFill="1" applyBorder="1" applyAlignment="1" applyProtection="1">
      <alignment horizontal="left" vertical="center" textRotation="255" shrinkToFit="1"/>
      <protection locked="0"/>
    </xf>
    <xf numFmtId="0" fontId="28" fillId="0" borderId="53" xfId="0" applyFont="1" applyFill="1" applyBorder="1" applyAlignment="1">
      <alignment horizontal="left" vertical="top"/>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9" fillId="0" borderId="53" xfId="0" applyFont="1" applyFill="1" applyBorder="1" applyAlignment="1">
      <alignment horizontal="left" vertical="center"/>
    </xf>
    <xf numFmtId="0" fontId="3" fillId="0" borderId="79" xfId="0" applyFont="1" applyFill="1" applyBorder="1" applyAlignment="1">
      <alignment horizontal="distributed" vertical="center" indent="7"/>
    </xf>
    <xf numFmtId="0" fontId="3" fillId="0" borderId="110" xfId="0" applyFont="1" applyFill="1" applyBorder="1" applyAlignment="1">
      <alignment horizontal="distributed" vertical="center" indent="7"/>
    </xf>
    <xf numFmtId="0" fontId="0" fillId="0" borderId="0" xfId="0" applyFill="1" applyAlignment="1">
      <alignment horizontal="center" vertical="center"/>
    </xf>
    <xf numFmtId="0" fontId="3" fillId="0" borderId="86" xfId="0" applyFont="1" applyFill="1" applyBorder="1" applyAlignment="1">
      <alignment horizontal="distributed" vertical="center" indent="7"/>
    </xf>
    <xf numFmtId="0" fontId="0" fillId="0" borderId="111" xfId="0" applyFill="1" applyBorder="1" applyAlignment="1">
      <alignment horizontal="center" vertical="center"/>
    </xf>
    <xf numFmtId="0" fontId="0" fillId="0" borderId="12" xfId="0" applyFill="1" applyBorder="1" applyAlignment="1">
      <alignment horizontal="center" vertical="center"/>
    </xf>
    <xf numFmtId="0" fontId="0" fillId="0" borderId="50" xfId="0" applyFill="1" applyBorder="1" applyAlignment="1">
      <alignment horizontal="center" vertical="center"/>
    </xf>
    <xf numFmtId="0" fontId="3" fillId="33" borderId="34" xfId="0" applyFont="1" applyFill="1" applyBorder="1" applyAlignment="1" applyProtection="1">
      <alignment horizontal="center" vertical="top" shrinkToFit="1"/>
      <protection locked="0"/>
    </xf>
    <xf numFmtId="0" fontId="3" fillId="0" borderId="53" xfId="0" applyFont="1" applyFill="1" applyBorder="1" applyAlignment="1" applyProtection="1">
      <alignment horizontal="center" vertical="top" shrinkToFit="1"/>
      <protection locked="0"/>
    </xf>
    <xf numFmtId="0" fontId="3" fillId="0" borderId="74" xfId="0" applyFont="1" applyFill="1" applyBorder="1" applyAlignment="1" applyProtection="1">
      <alignment horizontal="center" vertical="top" shrinkToFit="1"/>
      <protection locked="0"/>
    </xf>
    <xf numFmtId="0" fontId="3" fillId="0" borderId="17" xfId="0" applyFont="1" applyFill="1" applyBorder="1" applyAlignment="1" applyProtection="1">
      <alignment horizontal="center" vertical="top" wrapText="1"/>
      <protection/>
    </xf>
    <xf numFmtId="0" fontId="3" fillId="0" borderId="5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shrinkToFit="1"/>
      <protection locked="0"/>
    </xf>
    <xf numFmtId="0" fontId="3" fillId="0" borderId="43" xfId="0" applyFont="1" applyFill="1" applyBorder="1" applyAlignment="1" applyProtection="1">
      <alignment horizontal="center" vertical="top" shrinkToFit="1"/>
      <protection locked="0"/>
    </xf>
    <xf numFmtId="0" fontId="7" fillId="0" borderId="17" xfId="0" applyFont="1" applyFill="1" applyBorder="1" applyAlignment="1">
      <alignment horizontal="left" vertical="center"/>
    </xf>
    <xf numFmtId="0" fontId="7" fillId="0" borderId="12" xfId="0" applyFont="1" applyFill="1" applyBorder="1" applyAlignment="1">
      <alignment horizontal="left" vertical="center"/>
    </xf>
    <xf numFmtId="0" fontId="7" fillId="0" borderId="51" xfId="0" applyFont="1" applyFill="1" applyBorder="1" applyAlignment="1">
      <alignment horizontal="left" vertical="center"/>
    </xf>
    <xf numFmtId="0" fontId="3" fillId="0" borderId="35" xfId="0" applyFont="1" applyFill="1" applyBorder="1" applyAlignment="1" applyProtection="1">
      <alignment horizontal="center" vertical="top" shrinkToFit="1"/>
      <protection locked="0"/>
    </xf>
    <xf numFmtId="0" fontId="34" fillId="0" borderId="0" xfId="0" applyFont="1" applyFill="1" applyAlignment="1">
      <alignment horizontal="left"/>
    </xf>
    <xf numFmtId="0" fontId="8" fillId="0" borderId="4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75" xfId="0" applyNumberFormat="1" applyFont="1" applyFill="1" applyBorder="1" applyAlignment="1">
      <alignment horizontal="center" vertical="center"/>
    </xf>
    <xf numFmtId="0" fontId="8" fillId="0" borderId="53" xfId="0" applyNumberFormat="1" applyFont="1" applyFill="1" applyBorder="1" applyAlignment="1">
      <alignment horizontal="center" vertical="center"/>
    </xf>
    <xf numFmtId="0" fontId="13" fillId="0" borderId="0" xfId="0" applyFont="1" applyFill="1" applyAlignment="1">
      <alignment horizontal="center" vertical="center"/>
    </xf>
    <xf numFmtId="0" fontId="13" fillId="0" borderId="43" xfId="0" applyFont="1" applyFill="1" applyBorder="1" applyAlignment="1">
      <alignment horizontal="center" vertical="center"/>
    </xf>
    <xf numFmtId="0" fontId="4" fillId="0" borderId="47" xfId="0" applyFont="1" applyFill="1" applyBorder="1" applyAlignment="1">
      <alignment horizontal="center" vertical="top"/>
    </xf>
    <xf numFmtId="0" fontId="4" fillId="0" borderId="46" xfId="0" applyFont="1" applyFill="1" applyBorder="1" applyAlignment="1">
      <alignment horizontal="center" vertical="top"/>
    </xf>
    <xf numFmtId="0" fontId="4" fillId="0" borderId="48" xfId="0" applyFont="1" applyFill="1" applyBorder="1" applyAlignment="1">
      <alignment horizontal="center" vertical="top"/>
    </xf>
    <xf numFmtId="0" fontId="3" fillId="0" borderId="52" xfId="0" applyFont="1" applyFill="1" applyBorder="1" applyAlignment="1">
      <alignment horizontal="distributed" vertical="center"/>
    </xf>
    <xf numFmtId="0" fontId="3" fillId="0" borderId="55" xfId="0" applyFont="1" applyFill="1" applyBorder="1" applyAlignment="1">
      <alignment horizontal="distributed" vertical="center"/>
    </xf>
    <xf numFmtId="0" fontId="0" fillId="0" borderId="112" xfId="0" applyFill="1" applyBorder="1" applyAlignment="1">
      <alignment horizontal="center" vertical="center"/>
    </xf>
    <xf numFmtId="0" fontId="8" fillId="0" borderId="41" xfId="0" applyNumberFormat="1" applyFont="1" applyFill="1" applyBorder="1" applyAlignment="1">
      <alignment horizontal="distributed" vertical="center"/>
    </xf>
    <xf numFmtId="0" fontId="8" fillId="0" borderId="52" xfId="0" applyNumberFormat="1" applyFont="1" applyFill="1" applyBorder="1" applyAlignment="1">
      <alignment horizontal="distributed" vertical="center"/>
    </xf>
    <xf numFmtId="0" fontId="8" fillId="0" borderId="10" xfId="0" applyNumberFormat="1" applyFont="1" applyFill="1" applyBorder="1" applyAlignment="1">
      <alignment horizontal="distributed" vertical="center"/>
    </xf>
    <xf numFmtId="0" fontId="8" fillId="0" borderId="0" xfId="0" applyNumberFormat="1" applyFont="1" applyFill="1" applyBorder="1" applyAlignment="1">
      <alignment horizontal="distributed" vertical="center"/>
    </xf>
    <xf numFmtId="0" fontId="8" fillId="0" borderId="75" xfId="0" applyNumberFormat="1" applyFont="1" applyFill="1" applyBorder="1" applyAlignment="1">
      <alignment horizontal="distributed" vertical="center"/>
    </xf>
    <xf numFmtId="0" fontId="8" fillId="0" borderId="53" xfId="0" applyNumberFormat="1" applyFont="1" applyFill="1" applyBorder="1" applyAlignment="1">
      <alignment horizontal="distributed" vertical="center"/>
    </xf>
    <xf numFmtId="0" fontId="4" fillId="0" borderId="17" xfId="0" applyFont="1" applyFill="1" applyBorder="1" applyAlignment="1">
      <alignment horizontal="center" wrapText="1"/>
    </xf>
    <xf numFmtId="0" fontId="4" fillId="0" borderId="12" xfId="0" applyFont="1" applyFill="1" applyBorder="1" applyAlignment="1">
      <alignment horizontal="center" wrapText="1"/>
    </xf>
    <xf numFmtId="0" fontId="4" fillId="0" borderId="51" xfId="0" applyFont="1" applyFill="1" applyBorder="1" applyAlignment="1">
      <alignment horizontal="center" wrapText="1"/>
    </xf>
    <xf numFmtId="0" fontId="7" fillId="0" borderId="17" xfId="0" applyFont="1" applyFill="1" applyBorder="1" applyAlignment="1">
      <alignment horizontal="center" vertical="center"/>
    </xf>
    <xf numFmtId="0" fontId="7" fillId="0" borderId="50"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35" xfId="0" applyFont="1" applyFill="1" applyBorder="1" applyAlignment="1">
      <alignment horizontal="center" vertical="center"/>
    </xf>
    <xf numFmtId="0" fontId="7" fillId="0" borderId="17" xfId="0" applyFont="1" applyFill="1" applyBorder="1" applyAlignment="1">
      <alignment horizontal="center" wrapText="1"/>
    </xf>
    <xf numFmtId="0" fontId="7" fillId="0" borderId="50" xfId="0" applyFont="1" applyFill="1" applyBorder="1" applyAlignment="1">
      <alignment horizontal="center" wrapText="1"/>
    </xf>
    <xf numFmtId="0" fontId="7" fillId="0" borderId="47" xfId="0" applyFont="1" applyFill="1" applyBorder="1" applyAlignment="1">
      <alignment horizontal="center" vertical="top"/>
    </xf>
    <xf numFmtId="0" fontId="7" fillId="0" borderId="45" xfId="0" applyFont="1" applyFill="1" applyBorder="1" applyAlignment="1">
      <alignment horizontal="center" vertical="top"/>
    </xf>
    <xf numFmtId="0" fontId="3" fillId="0" borderId="75" xfId="0" applyFont="1" applyFill="1" applyBorder="1" applyAlignment="1">
      <alignment horizontal="center" vertical="center"/>
    </xf>
    <xf numFmtId="0" fontId="0" fillId="0" borderId="49" xfId="0" applyFill="1" applyBorder="1" applyAlignment="1">
      <alignment horizontal="center" vertical="center"/>
    </xf>
    <xf numFmtId="0" fontId="7" fillId="33" borderId="97" xfId="0" applyFont="1" applyFill="1" applyBorder="1" applyAlignment="1" applyProtection="1">
      <alignment horizontal="left" vertical="center"/>
      <protection locked="0"/>
    </xf>
    <xf numFmtId="0" fontId="7" fillId="0" borderId="94" xfId="0" applyFont="1" applyFill="1" applyBorder="1" applyAlignment="1" applyProtection="1">
      <alignment horizontal="left" vertical="center"/>
      <protection locked="0"/>
    </xf>
    <xf numFmtId="0" fontId="15" fillId="0" borderId="114" xfId="0" applyFont="1" applyFill="1" applyBorder="1" applyAlignment="1" applyProtection="1">
      <alignment horizontal="left" vertical="top" wrapText="1"/>
      <protection/>
    </xf>
    <xf numFmtId="0" fontId="15" fillId="0" borderId="115" xfId="0" applyFont="1" applyFill="1" applyBorder="1" applyAlignment="1" applyProtection="1">
      <alignment horizontal="left" vertical="top" wrapText="1"/>
      <protection/>
    </xf>
    <xf numFmtId="0" fontId="15" fillId="0" borderId="116" xfId="0" applyFont="1" applyFill="1" applyBorder="1" applyAlignment="1" applyProtection="1">
      <alignment horizontal="left" vertical="top" wrapText="1"/>
      <protection/>
    </xf>
    <xf numFmtId="0" fontId="2" fillId="33" borderId="75" xfId="0" applyFont="1" applyFill="1" applyBorder="1" applyAlignment="1" applyProtection="1">
      <alignment horizontal="left" vertical="top" wrapText="1"/>
      <protection locked="0"/>
    </xf>
    <xf numFmtId="0" fontId="2" fillId="33" borderId="53" xfId="0" applyFont="1" applyFill="1" applyBorder="1" applyAlignment="1" applyProtection="1">
      <alignment horizontal="left" vertical="top" wrapText="1"/>
      <protection locked="0"/>
    </xf>
    <xf numFmtId="0" fontId="2" fillId="33" borderId="74" xfId="0" applyFont="1" applyFill="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font>
    </dxf>
    <dxf>
      <font>
        <b/>
        <i/>
      </font>
    </dxf>
    <dxf>
      <font>
        <b/>
        <i/>
      </font>
    </dxf>
    <dxf>
      <font>
        <b/>
        <i/>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19050</xdr:colOff>
      <xdr:row>7</xdr:row>
      <xdr:rowOff>28575</xdr:rowOff>
    </xdr:from>
    <xdr:to>
      <xdr:col>59</xdr:col>
      <xdr:colOff>180975</xdr:colOff>
      <xdr:row>8</xdr:row>
      <xdr:rowOff>19050</xdr:rowOff>
    </xdr:to>
    <xdr:sp>
      <xdr:nvSpPr>
        <xdr:cNvPr id="1" name="Oval 15"/>
        <xdr:cNvSpPr>
          <a:spLocks/>
        </xdr:cNvSpPr>
      </xdr:nvSpPr>
      <xdr:spPr>
        <a:xfrm>
          <a:off x="15582900" y="609600"/>
          <a:ext cx="333375" cy="22860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41</xdr:col>
      <xdr:colOff>123825</xdr:colOff>
      <xdr:row>0</xdr:row>
      <xdr:rowOff>38100</xdr:rowOff>
    </xdr:from>
    <xdr:to>
      <xdr:col>42</xdr:col>
      <xdr:colOff>504825</xdr:colOff>
      <xdr:row>5</xdr:row>
      <xdr:rowOff>0</xdr:rowOff>
    </xdr:to>
    <xdr:grpSp>
      <xdr:nvGrpSpPr>
        <xdr:cNvPr id="2" name="Group 34"/>
        <xdr:cNvGrpSpPr>
          <a:grpSpLocks/>
        </xdr:cNvGrpSpPr>
      </xdr:nvGrpSpPr>
      <xdr:grpSpPr>
        <a:xfrm>
          <a:off x="11210925" y="38100"/>
          <a:ext cx="742950" cy="361950"/>
          <a:chOff x="948" y="1"/>
          <a:chExt cx="62" cy="45"/>
        </a:xfrm>
        <a:solidFill>
          <a:srgbClr val="FFFFFF"/>
        </a:solidFill>
      </xdr:grpSpPr>
      <xdr:sp>
        <xdr:nvSpPr>
          <xdr:cNvPr id="3" name="Oval 12"/>
          <xdr:cNvSpPr>
            <a:spLocks/>
          </xdr:cNvSpPr>
        </xdr:nvSpPr>
        <xdr:spPr>
          <a:xfrm>
            <a:off x="957" y="1"/>
            <a:ext cx="44" cy="4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Text Box 13"/>
          <xdr:cNvSpPr txBox="1">
            <a:spLocks noChangeArrowheads="1"/>
          </xdr:cNvSpPr>
        </xdr:nvSpPr>
        <xdr:spPr>
          <a:xfrm>
            <a:off x="948" y="5"/>
            <a:ext cx="62" cy="38"/>
          </a:xfrm>
          <a:prstGeom prst="rect">
            <a:avLst/>
          </a:prstGeom>
          <a:noFill/>
          <a:ln w="9525" cmpd="sng">
            <a:noFill/>
          </a:ln>
        </xdr:spPr>
        <xdr:txBody>
          <a:bodyPr vertOverflow="clip" wrap="square" lIns="54864" tIns="32004" rIns="54864" bIns="32004" anchor="ctr"/>
          <a:p>
            <a:pPr algn="ctr">
              <a:defRPr/>
            </a:pPr>
            <a:r>
              <a:rPr lang="en-US" cap="none" sz="2600" b="1" i="0" u="none" baseline="0">
                <a:solidFill>
                  <a:srgbClr val="FFFFFF"/>
                </a:solidFill>
              </a:rPr>
              <a:t>A</a:t>
            </a:r>
          </a:p>
        </xdr:txBody>
      </xdr:sp>
    </xdr:grpSp>
    <xdr:clientData/>
  </xdr:twoCellAnchor>
  <xdr:twoCellAnchor>
    <xdr:from>
      <xdr:col>59</xdr:col>
      <xdr:colOff>266700</xdr:colOff>
      <xdr:row>5</xdr:row>
      <xdr:rowOff>9525</xdr:rowOff>
    </xdr:from>
    <xdr:to>
      <xdr:col>60</xdr:col>
      <xdr:colOff>28575</xdr:colOff>
      <xdr:row>6</xdr:row>
      <xdr:rowOff>19050</xdr:rowOff>
    </xdr:to>
    <xdr:sp>
      <xdr:nvSpPr>
        <xdr:cNvPr id="5" name="Oval 16"/>
        <xdr:cNvSpPr>
          <a:spLocks/>
        </xdr:cNvSpPr>
      </xdr:nvSpPr>
      <xdr:spPr>
        <a:xfrm flipH="1">
          <a:off x="16002000" y="409575"/>
          <a:ext cx="257175" cy="1428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42</xdr:col>
      <xdr:colOff>276225</xdr:colOff>
      <xdr:row>9</xdr:row>
      <xdr:rowOff>66675</xdr:rowOff>
    </xdr:from>
    <xdr:to>
      <xdr:col>44</xdr:col>
      <xdr:colOff>0</xdr:colOff>
      <xdr:row>11</xdr:row>
      <xdr:rowOff>47625</xdr:rowOff>
    </xdr:to>
    <xdr:sp>
      <xdr:nvSpPr>
        <xdr:cNvPr id="6" name="Oval 17"/>
        <xdr:cNvSpPr>
          <a:spLocks/>
        </xdr:cNvSpPr>
      </xdr:nvSpPr>
      <xdr:spPr>
        <a:xfrm flipH="1">
          <a:off x="11725275" y="981075"/>
          <a:ext cx="704850" cy="2190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18</xdr:col>
      <xdr:colOff>123825</xdr:colOff>
      <xdr:row>89</xdr:row>
      <xdr:rowOff>85725</xdr:rowOff>
    </xdr:from>
    <xdr:to>
      <xdr:col>20</xdr:col>
      <xdr:colOff>114300</xdr:colOff>
      <xdr:row>90</xdr:row>
      <xdr:rowOff>76200</xdr:rowOff>
    </xdr:to>
    <xdr:sp>
      <xdr:nvSpPr>
        <xdr:cNvPr id="7" name="Oval 18"/>
        <xdr:cNvSpPr>
          <a:spLocks/>
        </xdr:cNvSpPr>
      </xdr:nvSpPr>
      <xdr:spPr>
        <a:xfrm flipH="1">
          <a:off x="4638675" y="9563100"/>
          <a:ext cx="647700" cy="1714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22</xdr:col>
      <xdr:colOff>9525</xdr:colOff>
      <xdr:row>89</xdr:row>
      <xdr:rowOff>57150</xdr:rowOff>
    </xdr:from>
    <xdr:to>
      <xdr:col>25</xdr:col>
      <xdr:colOff>114300</xdr:colOff>
      <xdr:row>90</xdr:row>
      <xdr:rowOff>57150</xdr:rowOff>
    </xdr:to>
    <xdr:sp>
      <xdr:nvSpPr>
        <xdr:cNvPr id="8" name="Oval 19"/>
        <xdr:cNvSpPr>
          <a:spLocks/>
        </xdr:cNvSpPr>
      </xdr:nvSpPr>
      <xdr:spPr>
        <a:xfrm flipH="1">
          <a:off x="5486400" y="9534525"/>
          <a:ext cx="590550" cy="1809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32</xdr:col>
      <xdr:colOff>85725</xdr:colOff>
      <xdr:row>89</xdr:row>
      <xdr:rowOff>57150</xdr:rowOff>
    </xdr:from>
    <xdr:to>
      <xdr:col>33</xdr:col>
      <xdr:colOff>352425</xdr:colOff>
      <xdr:row>90</xdr:row>
      <xdr:rowOff>85725</xdr:rowOff>
    </xdr:to>
    <xdr:sp>
      <xdr:nvSpPr>
        <xdr:cNvPr id="9" name="Oval 21"/>
        <xdr:cNvSpPr>
          <a:spLocks/>
        </xdr:cNvSpPr>
      </xdr:nvSpPr>
      <xdr:spPr>
        <a:xfrm flipH="1">
          <a:off x="7762875" y="9534525"/>
          <a:ext cx="533400" cy="2095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26</xdr:col>
      <xdr:colOff>76200</xdr:colOff>
      <xdr:row>89</xdr:row>
      <xdr:rowOff>95250</xdr:rowOff>
    </xdr:from>
    <xdr:to>
      <xdr:col>29</xdr:col>
      <xdr:colOff>85725</xdr:colOff>
      <xdr:row>90</xdr:row>
      <xdr:rowOff>85725</xdr:rowOff>
    </xdr:to>
    <xdr:sp>
      <xdr:nvSpPr>
        <xdr:cNvPr id="10" name="Oval 22"/>
        <xdr:cNvSpPr>
          <a:spLocks/>
        </xdr:cNvSpPr>
      </xdr:nvSpPr>
      <xdr:spPr>
        <a:xfrm flipH="1">
          <a:off x="6238875" y="9572625"/>
          <a:ext cx="619125" cy="1714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29</xdr:col>
      <xdr:colOff>104775</xdr:colOff>
      <xdr:row>89</xdr:row>
      <xdr:rowOff>57150</xdr:rowOff>
    </xdr:from>
    <xdr:to>
      <xdr:col>31</xdr:col>
      <xdr:colOff>180975</xdr:colOff>
      <xdr:row>90</xdr:row>
      <xdr:rowOff>57150</xdr:rowOff>
    </xdr:to>
    <xdr:sp>
      <xdr:nvSpPr>
        <xdr:cNvPr id="11" name="Oval 23"/>
        <xdr:cNvSpPr>
          <a:spLocks/>
        </xdr:cNvSpPr>
      </xdr:nvSpPr>
      <xdr:spPr>
        <a:xfrm flipH="1">
          <a:off x="6877050" y="9534525"/>
          <a:ext cx="609600" cy="1809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13</xdr:col>
      <xdr:colOff>180975</xdr:colOff>
      <xdr:row>89</xdr:row>
      <xdr:rowOff>85725</xdr:rowOff>
    </xdr:from>
    <xdr:to>
      <xdr:col>17</xdr:col>
      <xdr:colOff>114300</xdr:colOff>
      <xdr:row>90</xdr:row>
      <xdr:rowOff>76200</xdr:rowOff>
    </xdr:to>
    <xdr:sp>
      <xdr:nvSpPr>
        <xdr:cNvPr id="12" name="Oval 24"/>
        <xdr:cNvSpPr>
          <a:spLocks/>
        </xdr:cNvSpPr>
      </xdr:nvSpPr>
      <xdr:spPr>
        <a:xfrm flipH="1">
          <a:off x="3752850" y="9563100"/>
          <a:ext cx="685800" cy="1714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xdr:col>
      <xdr:colOff>180975</xdr:colOff>
      <xdr:row>89</xdr:row>
      <xdr:rowOff>104775</xdr:rowOff>
    </xdr:from>
    <xdr:to>
      <xdr:col>5</xdr:col>
      <xdr:colOff>276225</xdr:colOff>
      <xdr:row>90</xdr:row>
      <xdr:rowOff>76200</xdr:rowOff>
    </xdr:to>
    <xdr:sp>
      <xdr:nvSpPr>
        <xdr:cNvPr id="13" name="Oval 25"/>
        <xdr:cNvSpPr>
          <a:spLocks/>
        </xdr:cNvSpPr>
      </xdr:nvSpPr>
      <xdr:spPr>
        <a:xfrm flipH="1">
          <a:off x="1143000" y="9582150"/>
          <a:ext cx="619125" cy="15240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66675</xdr:colOff>
      <xdr:row>11</xdr:row>
      <xdr:rowOff>142875</xdr:rowOff>
    </xdr:from>
    <xdr:to>
      <xdr:col>64</xdr:col>
      <xdr:colOff>371475</xdr:colOff>
      <xdr:row>12</xdr:row>
      <xdr:rowOff>95250</xdr:rowOff>
    </xdr:to>
    <xdr:sp>
      <xdr:nvSpPr>
        <xdr:cNvPr id="14" name="Oval 26"/>
        <xdr:cNvSpPr>
          <a:spLocks/>
        </xdr:cNvSpPr>
      </xdr:nvSpPr>
      <xdr:spPr>
        <a:xfrm>
          <a:off x="17249775" y="1295400"/>
          <a:ext cx="304800" cy="19050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104775</xdr:colOff>
      <xdr:row>23</xdr:row>
      <xdr:rowOff>66675</xdr:rowOff>
    </xdr:from>
    <xdr:to>
      <xdr:col>64</xdr:col>
      <xdr:colOff>323850</xdr:colOff>
      <xdr:row>25</xdr:row>
      <xdr:rowOff>19050</xdr:rowOff>
    </xdr:to>
    <xdr:sp>
      <xdr:nvSpPr>
        <xdr:cNvPr id="15" name="Oval 28"/>
        <xdr:cNvSpPr>
          <a:spLocks/>
        </xdr:cNvSpPr>
      </xdr:nvSpPr>
      <xdr:spPr>
        <a:xfrm>
          <a:off x="17287875" y="2771775"/>
          <a:ext cx="219075" cy="1809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57150</xdr:colOff>
      <xdr:row>35</xdr:row>
      <xdr:rowOff>9525</xdr:rowOff>
    </xdr:from>
    <xdr:to>
      <xdr:col>64</xdr:col>
      <xdr:colOff>228600</xdr:colOff>
      <xdr:row>36</xdr:row>
      <xdr:rowOff>104775</xdr:rowOff>
    </xdr:to>
    <xdr:sp>
      <xdr:nvSpPr>
        <xdr:cNvPr id="16" name="Oval 29"/>
        <xdr:cNvSpPr>
          <a:spLocks/>
        </xdr:cNvSpPr>
      </xdr:nvSpPr>
      <xdr:spPr>
        <a:xfrm>
          <a:off x="17240250" y="4114800"/>
          <a:ext cx="180975" cy="1333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276225</xdr:colOff>
      <xdr:row>34</xdr:row>
      <xdr:rowOff>152400</xdr:rowOff>
    </xdr:from>
    <xdr:to>
      <xdr:col>64</xdr:col>
      <xdr:colOff>457200</xdr:colOff>
      <xdr:row>36</xdr:row>
      <xdr:rowOff>104775</xdr:rowOff>
    </xdr:to>
    <xdr:sp>
      <xdr:nvSpPr>
        <xdr:cNvPr id="17" name="Oval 29"/>
        <xdr:cNvSpPr>
          <a:spLocks/>
        </xdr:cNvSpPr>
      </xdr:nvSpPr>
      <xdr:spPr>
        <a:xfrm>
          <a:off x="17459325" y="4105275"/>
          <a:ext cx="180975" cy="1428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28575</xdr:colOff>
      <xdr:row>39</xdr:row>
      <xdr:rowOff>0</xdr:rowOff>
    </xdr:from>
    <xdr:to>
      <xdr:col>64</xdr:col>
      <xdr:colOff>228600</xdr:colOff>
      <xdr:row>40</xdr:row>
      <xdr:rowOff>19050</xdr:rowOff>
    </xdr:to>
    <xdr:sp>
      <xdr:nvSpPr>
        <xdr:cNvPr id="18" name="Oval 29"/>
        <xdr:cNvSpPr>
          <a:spLocks/>
        </xdr:cNvSpPr>
      </xdr:nvSpPr>
      <xdr:spPr>
        <a:xfrm>
          <a:off x="17211675" y="4448175"/>
          <a:ext cx="200025" cy="1333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304800</xdr:colOff>
      <xdr:row>38</xdr:row>
      <xdr:rowOff>85725</xdr:rowOff>
    </xdr:from>
    <xdr:to>
      <xdr:col>64</xdr:col>
      <xdr:colOff>495300</xdr:colOff>
      <xdr:row>40</xdr:row>
      <xdr:rowOff>0</xdr:rowOff>
    </xdr:to>
    <xdr:sp>
      <xdr:nvSpPr>
        <xdr:cNvPr id="19" name="Oval 29"/>
        <xdr:cNvSpPr>
          <a:spLocks/>
        </xdr:cNvSpPr>
      </xdr:nvSpPr>
      <xdr:spPr>
        <a:xfrm>
          <a:off x="17487900" y="4429125"/>
          <a:ext cx="190500" cy="1333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352425</xdr:colOff>
      <xdr:row>43</xdr:row>
      <xdr:rowOff>38100</xdr:rowOff>
    </xdr:from>
    <xdr:to>
      <xdr:col>64</xdr:col>
      <xdr:colOff>533400</xdr:colOff>
      <xdr:row>44</xdr:row>
      <xdr:rowOff>133350</xdr:rowOff>
    </xdr:to>
    <xdr:sp>
      <xdr:nvSpPr>
        <xdr:cNvPr id="20" name="Oval 29"/>
        <xdr:cNvSpPr>
          <a:spLocks/>
        </xdr:cNvSpPr>
      </xdr:nvSpPr>
      <xdr:spPr>
        <a:xfrm>
          <a:off x="17535525" y="4848225"/>
          <a:ext cx="180975" cy="1428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66675</xdr:colOff>
      <xdr:row>43</xdr:row>
      <xdr:rowOff>0</xdr:rowOff>
    </xdr:from>
    <xdr:to>
      <xdr:col>64</xdr:col>
      <xdr:colOff>266700</xdr:colOff>
      <xdr:row>44</xdr:row>
      <xdr:rowOff>85725</xdr:rowOff>
    </xdr:to>
    <xdr:sp>
      <xdr:nvSpPr>
        <xdr:cNvPr id="21" name="Oval 29"/>
        <xdr:cNvSpPr>
          <a:spLocks/>
        </xdr:cNvSpPr>
      </xdr:nvSpPr>
      <xdr:spPr>
        <a:xfrm>
          <a:off x="17249775" y="4810125"/>
          <a:ext cx="200025" cy="1333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57150</xdr:colOff>
      <xdr:row>32</xdr:row>
      <xdr:rowOff>19050</xdr:rowOff>
    </xdr:from>
    <xdr:to>
      <xdr:col>64</xdr:col>
      <xdr:colOff>228600</xdr:colOff>
      <xdr:row>34</xdr:row>
      <xdr:rowOff>38100</xdr:rowOff>
    </xdr:to>
    <xdr:sp>
      <xdr:nvSpPr>
        <xdr:cNvPr id="22" name="Oval 29"/>
        <xdr:cNvSpPr>
          <a:spLocks/>
        </xdr:cNvSpPr>
      </xdr:nvSpPr>
      <xdr:spPr>
        <a:xfrm>
          <a:off x="17240250" y="3867150"/>
          <a:ext cx="180975" cy="12382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64</xdr:col>
      <xdr:colOff>285750</xdr:colOff>
      <xdr:row>32</xdr:row>
      <xdr:rowOff>9525</xdr:rowOff>
    </xdr:from>
    <xdr:to>
      <xdr:col>64</xdr:col>
      <xdr:colOff>466725</xdr:colOff>
      <xdr:row>34</xdr:row>
      <xdr:rowOff>38100</xdr:rowOff>
    </xdr:to>
    <xdr:sp>
      <xdr:nvSpPr>
        <xdr:cNvPr id="23" name="Oval 29"/>
        <xdr:cNvSpPr>
          <a:spLocks/>
        </xdr:cNvSpPr>
      </xdr:nvSpPr>
      <xdr:spPr>
        <a:xfrm>
          <a:off x="17468850" y="3857625"/>
          <a:ext cx="180975" cy="1333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0</xdr:row>
      <xdr:rowOff>28575</xdr:rowOff>
    </xdr:from>
    <xdr:to>
      <xdr:col>14</xdr:col>
      <xdr:colOff>495300</xdr:colOff>
      <xdr:row>3</xdr:row>
      <xdr:rowOff>66675</xdr:rowOff>
    </xdr:to>
    <xdr:grpSp>
      <xdr:nvGrpSpPr>
        <xdr:cNvPr id="1" name="Group 31"/>
        <xdr:cNvGrpSpPr>
          <a:grpSpLocks/>
        </xdr:cNvGrpSpPr>
      </xdr:nvGrpSpPr>
      <xdr:grpSpPr>
        <a:xfrm>
          <a:off x="4733925" y="28575"/>
          <a:ext cx="676275" cy="514350"/>
          <a:chOff x="375" y="2"/>
          <a:chExt cx="56" cy="54"/>
        </a:xfrm>
        <a:solidFill>
          <a:srgbClr val="FFFFFF"/>
        </a:solidFill>
      </xdr:grpSpPr>
      <xdr:sp>
        <xdr:nvSpPr>
          <xdr:cNvPr id="2" name="Oval 3"/>
          <xdr:cNvSpPr>
            <a:spLocks/>
          </xdr:cNvSpPr>
        </xdr:nvSpPr>
        <xdr:spPr>
          <a:xfrm>
            <a:off x="375" y="3"/>
            <a:ext cx="48" cy="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Text Box 4"/>
          <xdr:cNvSpPr txBox="1">
            <a:spLocks noChangeArrowheads="1"/>
          </xdr:cNvSpPr>
        </xdr:nvSpPr>
        <xdr:spPr>
          <a:xfrm>
            <a:off x="375" y="2"/>
            <a:ext cx="56" cy="54"/>
          </a:xfrm>
          <a:prstGeom prst="rect">
            <a:avLst/>
          </a:prstGeom>
          <a:noFill/>
          <a:ln w="9525" cmpd="sng">
            <a:noFill/>
          </a:ln>
        </xdr:spPr>
        <xdr:txBody>
          <a:bodyPr vertOverflow="clip" wrap="square" lIns="54864" tIns="32004" rIns="0" bIns="0"/>
          <a:p>
            <a:pPr algn="l">
              <a:defRPr/>
            </a:pPr>
            <a:r>
              <a:rPr lang="en-US" cap="none" sz="2600" b="0" i="0" u="none" baseline="0">
                <a:solidFill>
                  <a:srgbClr val="FFFFFF"/>
                </a:solidFill>
              </a:rPr>
              <a:t>Ｂ</a:t>
            </a:r>
          </a:p>
        </xdr:txBody>
      </xdr:sp>
    </xdr:grpSp>
    <xdr:clientData/>
  </xdr:twoCellAnchor>
  <xdr:twoCellAnchor>
    <xdr:from>
      <xdr:col>23</xdr:col>
      <xdr:colOff>19050</xdr:colOff>
      <xdr:row>2</xdr:row>
      <xdr:rowOff>57150</xdr:rowOff>
    </xdr:from>
    <xdr:to>
      <xdr:col>24</xdr:col>
      <xdr:colOff>28575</xdr:colOff>
      <xdr:row>21</xdr:row>
      <xdr:rowOff>9525</xdr:rowOff>
    </xdr:to>
    <xdr:grpSp>
      <xdr:nvGrpSpPr>
        <xdr:cNvPr id="4" name="Group 12"/>
        <xdr:cNvGrpSpPr>
          <a:grpSpLocks/>
        </xdr:cNvGrpSpPr>
      </xdr:nvGrpSpPr>
      <xdr:grpSpPr>
        <a:xfrm>
          <a:off x="7934325" y="390525"/>
          <a:ext cx="85725" cy="1476375"/>
          <a:chOff x="672" y="43"/>
          <a:chExt cx="7" cy="153"/>
        </a:xfrm>
        <a:solidFill>
          <a:srgbClr val="FFFFFF"/>
        </a:solidFill>
      </xdr:grpSpPr>
      <xdr:sp>
        <xdr:nvSpPr>
          <xdr:cNvPr id="5" name="Line 7"/>
          <xdr:cNvSpPr>
            <a:spLocks/>
          </xdr:cNvSpPr>
        </xdr:nvSpPr>
        <xdr:spPr>
          <a:xfrm>
            <a:off x="672" y="43"/>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Line 8"/>
          <xdr:cNvSpPr>
            <a:spLocks/>
          </xdr:cNvSpPr>
        </xdr:nvSpPr>
        <xdr:spPr>
          <a:xfrm>
            <a:off x="679" y="43"/>
            <a:ext cx="0" cy="1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Line 9"/>
          <xdr:cNvSpPr>
            <a:spLocks/>
          </xdr:cNvSpPr>
        </xdr:nvSpPr>
        <xdr:spPr>
          <a:xfrm flipH="1">
            <a:off x="672" y="196"/>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28575</xdr:colOff>
      <xdr:row>6</xdr:row>
      <xdr:rowOff>9525</xdr:rowOff>
    </xdr:from>
    <xdr:to>
      <xdr:col>0</xdr:col>
      <xdr:colOff>38100</xdr:colOff>
      <xdr:row>11</xdr:row>
      <xdr:rowOff>28575</xdr:rowOff>
    </xdr:to>
    <xdr:grpSp>
      <xdr:nvGrpSpPr>
        <xdr:cNvPr id="8" name="Group 11"/>
        <xdr:cNvGrpSpPr>
          <a:grpSpLocks/>
        </xdr:cNvGrpSpPr>
      </xdr:nvGrpSpPr>
      <xdr:grpSpPr>
        <a:xfrm>
          <a:off x="28575" y="781050"/>
          <a:ext cx="9525" cy="419100"/>
          <a:chOff x="4" y="83"/>
          <a:chExt cx="3" cy="45"/>
        </a:xfrm>
        <a:solidFill>
          <a:srgbClr val="FFFFFF"/>
        </a:solidFill>
      </xdr:grpSpPr>
      <xdr:sp>
        <xdr:nvSpPr>
          <xdr:cNvPr id="9" name="Line 6"/>
          <xdr:cNvSpPr>
            <a:spLocks/>
          </xdr:cNvSpPr>
        </xdr:nvSpPr>
        <xdr:spPr>
          <a:xfrm>
            <a:off x="4" y="83"/>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Line 10"/>
          <xdr:cNvSpPr>
            <a:spLocks/>
          </xdr:cNvSpPr>
        </xdr:nvSpPr>
        <xdr:spPr>
          <a:xfrm flipV="1">
            <a:off x="4" y="128"/>
            <a:ext cx="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22</xdr:col>
      <xdr:colOff>9525</xdr:colOff>
      <xdr:row>46</xdr:row>
      <xdr:rowOff>57150</xdr:rowOff>
    </xdr:from>
    <xdr:to>
      <xdr:col>23</xdr:col>
      <xdr:colOff>19050</xdr:colOff>
      <xdr:row>47</xdr:row>
      <xdr:rowOff>38100</xdr:rowOff>
    </xdr:to>
    <xdr:grpSp>
      <xdr:nvGrpSpPr>
        <xdr:cNvPr id="11" name="Group 15"/>
        <xdr:cNvGrpSpPr>
          <a:grpSpLocks/>
        </xdr:cNvGrpSpPr>
      </xdr:nvGrpSpPr>
      <xdr:grpSpPr>
        <a:xfrm>
          <a:off x="7562850" y="4133850"/>
          <a:ext cx="371475" cy="76200"/>
          <a:chOff x="620" y="434"/>
          <a:chExt cx="39" cy="10"/>
        </a:xfrm>
        <a:solidFill>
          <a:srgbClr val="FFFFFF"/>
        </a:solidFill>
      </xdr:grpSpPr>
      <xdr:sp>
        <xdr:nvSpPr>
          <xdr:cNvPr id="12" name="Line 13"/>
          <xdr:cNvSpPr>
            <a:spLocks/>
          </xdr:cNvSpPr>
        </xdr:nvSpPr>
        <xdr:spPr>
          <a:xfrm>
            <a:off x="620" y="444"/>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Line 14"/>
          <xdr:cNvSpPr>
            <a:spLocks/>
          </xdr:cNvSpPr>
        </xdr:nvSpPr>
        <xdr:spPr>
          <a:xfrm flipV="1">
            <a:off x="659" y="434"/>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8</xdr:col>
      <xdr:colOff>180975</xdr:colOff>
      <xdr:row>56</xdr:row>
      <xdr:rowOff>38100</xdr:rowOff>
    </xdr:from>
    <xdr:to>
      <xdr:col>11</xdr:col>
      <xdr:colOff>104775</xdr:colOff>
      <xdr:row>57</xdr:row>
      <xdr:rowOff>19050</xdr:rowOff>
    </xdr:to>
    <xdr:grpSp>
      <xdr:nvGrpSpPr>
        <xdr:cNvPr id="14" name="Group 18"/>
        <xdr:cNvGrpSpPr>
          <a:grpSpLocks/>
        </xdr:cNvGrpSpPr>
      </xdr:nvGrpSpPr>
      <xdr:grpSpPr>
        <a:xfrm>
          <a:off x="3343275" y="5324475"/>
          <a:ext cx="723900" cy="142875"/>
          <a:chOff x="294" y="563"/>
          <a:chExt cx="21" cy="12"/>
        </a:xfrm>
        <a:solidFill>
          <a:srgbClr val="FFFFFF"/>
        </a:solidFill>
      </xdr:grpSpPr>
      <xdr:sp>
        <xdr:nvSpPr>
          <xdr:cNvPr id="15" name="Line 16"/>
          <xdr:cNvSpPr>
            <a:spLocks/>
          </xdr:cNvSpPr>
        </xdr:nvSpPr>
        <xdr:spPr>
          <a:xfrm flipH="1" flipV="1">
            <a:off x="294" y="563"/>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17"/>
          <xdr:cNvSpPr>
            <a:spLocks/>
          </xdr:cNvSpPr>
        </xdr:nvSpPr>
        <xdr:spPr>
          <a:xfrm>
            <a:off x="294" y="563"/>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31</xdr:col>
      <xdr:colOff>9525</xdr:colOff>
      <xdr:row>1</xdr:row>
      <xdr:rowOff>66675</xdr:rowOff>
    </xdr:from>
    <xdr:to>
      <xdr:col>31</xdr:col>
      <xdr:colOff>200025</xdr:colOff>
      <xdr:row>2</xdr:row>
      <xdr:rowOff>47625</xdr:rowOff>
    </xdr:to>
    <xdr:sp>
      <xdr:nvSpPr>
        <xdr:cNvPr id="17" name="Oval 19"/>
        <xdr:cNvSpPr>
          <a:spLocks/>
        </xdr:cNvSpPr>
      </xdr:nvSpPr>
      <xdr:spPr>
        <a:xfrm>
          <a:off x="11668125" y="257175"/>
          <a:ext cx="190500" cy="12382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45</xdr:col>
      <xdr:colOff>190500</xdr:colOff>
      <xdr:row>0</xdr:row>
      <xdr:rowOff>76200</xdr:rowOff>
    </xdr:from>
    <xdr:to>
      <xdr:col>47</xdr:col>
      <xdr:colOff>0</xdr:colOff>
      <xdr:row>1</xdr:row>
      <xdr:rowOff>47625</xdr:rowOff>
    </xdr:to>
    <xdr:sp>
      <xdr:nvSpPr>
        <xdr:cNvPr id="18" name="Oval 21"/>
        <xdr:cNvSpPr>
          <a:spLocks/>
        </xdr:cNvSpPr>
      </xdr:nvSpPr>
      <xdr:spPr>
        <a:xfrm>
          <a:off x="16021050" y="76200"/>
          <a:ext cx="390525" cy="16192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36</xdr:col>
      <xdr:colOff>104775</xdr:colOff>
      <xdr:row>33</xdr:row>
      <xdr:rowOff>9525</xdr:rowOff>
    </xdr:from>
    <xdr:to>
      <xdr:col>38</xdr:col>
      <xdr:colOff>95250</xdr:colOff>
      <xdr:row>39</xdr:row>
      <xdr:rowOff>47625</xdr:rowOff>
    </xdr:to>
    <xdr:grpSp>
      <xdr:nvGrpSpPr>
        <xdr:cNvPr id="19" name="Group 25"/>
        <xdr:cNvGrpSpPr>
          <a:grpSpLocks/>
        </xdr:cNvGrpSpPr>
      </xdr:nvGrpSpPr>
      <xdr:grpSpPr>
        <a:xfrm>
          <a:off x="13716000" y="2781300"/>
          <a:ext cx="304800" cy="638175"/>
          <a:chOff x="1160" y="225"/>
          <a:chExt cx="22" cy="70"/>
        </a:xfrm>
        <a:solidFill>
          <a:srgbClr val="FFFFFF"/>
        </a:solidFill>
      </xdr:grpSpPr>
      <xdr:sp>
        <xdr:nvSpPr>
          <xdr:cNvPr id="20" name="Line 22"/>
          <xdr:cNvSpPr>
            <a:spLocks/>
          </xdr:cNvSpPr>
        </xdr:nvSpPr>
        <xdr:spPr>
          <a:xfrm flipH="1" flipV="1">
            <a:off x="1160" y="293"/>
            <a:ext cx="12"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Line 23"/>
          <xdr:cNvSpPr>
            <a:spLocks/>
          </xdr:cNvSpPr>
        </xdr:nvSpPr>
        <xdr:spPr>
          <a:xfrm flipV="1">
            <a:off x="1172" y="225"/>
            <a:ext cx="0" cy="7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Line 24"/>
          <xdr:cNvSpPr>
            <a:spLocks/>
          </xdr:cNvSpPr>
        </xdr:nvSpPr>
        <xdr:spPr>
          <a:xfrm flipH="1">
            <a:off x="1172"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47</xdr:col>
      <xdr:colOff>276225</xdr:colOff>
      <xdr:row>30</xdr:row>
      <xdr:rowOff>0</xdr:rowOff>
    </xdr:from>
    <xdr:to>
      <xdr:col>47</xdr:col>
      <xdr:colOff>304800</xdr:colOff>
      <xdr:row>33</xdr:row>
      <xdr:rowOff>28575</xdr:rowOff>
    </xdr:to>
    <xdr:grpSp>
      <xdr:nvGrpSpPr>
        <xdr:cNvPr id="23" name="Group 28"/>
        <xdr:cNvGrpSpPr>
          <a:grpSpLocks/>
        </xdr:cNvGrpSpPr>
      </xdr:nvGrpSpPr>
      <xdr:grpSpPr>
        <a:xfrm>
          <a:off x="16687800" y="2543175"/>
          <a:ext cx="28575" cy="257175"/>
          <a:chOff x="1409" y="268"/>
          <a:chExt cx="11" cy="27"/>
        </a:xfrm>
        <a:solidFill>
          <a:srgbClr val="FFFFFF"/>
        </a:solidFill>
      </xdr:grpSpPr>
      <xdr:sp>
        <xdr:nvSpPr>
          <xdr:cNvPr id="24" name="Line 26"/>
          <xdr:cNvSpPr>
            <a:spLocks/>
          </xdr:cNvSpPr>
        </xdr:nvSpPr>
        <xdr:spPr>
          <a:xfrm>
            <a:off x="1409" y="295"/>
            <a:ext cx="1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Line 27"/>
          <xdr:cNvSpPr>
            <a:spLocks/>
          </xdr:cNvSpPr>
        </xdr:nvSpPr>
        <xdr:spPr>
          <a:xfrm flipV="1">
            <a:off x="1420" y="268"/>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34</xdr:col>
      <xdr:colOff>76200</xdr:colOff>
      <xdr:row>3</xdr:row>
      <xdr:rowOff>28575</xdr:rowOff>
    </xdr:from>
    <xdr:to>
      <xdr:col>35</xdr:col>
      <xdr:colOff>104775</xdr:colOff>
      <xdr:row>5</xdr:row>
      <xdr:rowOff>9525</xdr:rowOff>
    </xdr:to>
    <xdr:sp>
      <xdr:nvSpPr>
        <xdr:cNvPr id="26" name="Oval 21"/>
        <xdr:cNvSpPr>
          <a:spLocks/>
        </xdr:cNvSpPr>
      </xdr:nvSpPr>
      <xdr:spPr>
        <a:xfrm>
          <a:off x="12725400" y="504825"/>
          <a:ext cx="428625" cy="1809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xdr:col>
      <xdr:colOff>9525</xdr:colOff>
      <xdr:row>100</xdr:row>
      <xdr:rowOff>28575</xdr:rowOff>
    </xdr:from>
    <xdr:to>
      <xdr:col>4</xdr:col>
      <xdr:colOff>38100</xdr:colOff>
      <xdr:row>102</xdr:row>
      <xdr:rowOff>9525</xdr:rowOff>
    </xdr:to>
    <xdr:sp>
      <xdr:nvSpPr>
        <xdr:cNvPr id="27" name="右中かっこ 3"/>
        <xdr:cNvSpPr>
          <a:spLocks/>
        </xdr:cNvSpPr>
      </xdr:nvSpPr>
      <xdr:spPr>
        <a:xfrm>
          <a:off x="1685925" y="9810750"/>
          <a:ext cx="238125" cy="342900"/>
        </a:xfrm>
        <a:custGeom>
          <a:pathLst>
            <a:path stroke="0" h="2524125" w="2066926">
              <a:moveTo>
                <a:pt x="0" y="0"/>
              </a:moveTo>
              <a:cubicBezTo>
                <a:pt x="570766" y="0"/>
                <a:pt x="1033463" y="77113"/>
                <a:pt x="1033463" y="172237"/>
              </a:cubicBezTo>
              <a:lnTo>
                <a:pt x="1033463" y="1089826"/>
              </a:lnTo>
              <a:cubicBezTo>
                <a:pt x="1033463" y="1184950"/>
                <a:pt x="1496160" y="1262063"/>
                <a:pt x="2066926" y="1262063"/>
              </a:cubicBezTo>
              <a:cubicBezTo>
                <a:pt x="1496160" y="1262063"/>
                <a:pt x="1033463" y="1339176"/>
                <a:pt x="1033463" y="1434300"/>
              </a:cubicBezTo>
              <a:lnTo>
                <a:pt x="1033463" y="2351888"/>
              </a:lnTo>
              <a:cubicBezTo>
                <a:pt x="1033463" y="2447012"/>
                <a:pt x="570766" y="2524125"/>
                <a:pt x="0" y="2524125"/>
              </a:cubicBezTo>
              <a:lnTo>
                <a:pt x="0" y="0"/>
              </a:lnTo>
              <a:close/>
            </a:path>
            <a:path fill="none" h="2524125" w="2066926">
              <a:moveTo>
                <a:pt x="0" y="0"/>
              </a:moveTo>
              <a:cubicBezTo>
                <a:pt x="570766" y="0"/>
                <a:pt x="1033463" y="77113"/>
                <a:pt x="1033463" y="172237"/>
              </a:cubicBezTo>
              <a:lnTo>
                <a:pt x="1033463" y="489751"/>
              </a:lnTo>
              <a:cubicBezTo>
                <a:pt x="1033463" y="584875"/>
                <a:pt x="1866901" y="460113"/>
                <a:pt x="1866901" y="500063"/>
              </a:cubicBezTo>
              <a:cubicBezTo>
                <a:pt x="1866901" y="540013"/>
                <a:pt x="1033463" y="634326"/>
                <a:pt x="1033463" y="729450"/>
              </a:cubicBezTo>
              <a:lnTo>
                <a:pt x="1033463" y="2351888"/>
              </a:lnTo>
              <a:cubicBezTo>
                <a:pt x="1033463" y="2447012"/>
                <a:pt x="570766" y="2524125"/>
                <a:pt x="0" y="25241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0</xdr:row>
      <xdr:rowOff>228600</xdr:rowOff>
    </xdr:from>
    <xdr:to>
      <xdr:col>14</xdr:col>
      <xdr:colOff>561975</xdr:colOff>
      <xdr:row>2</xdr:row>
      <xdr:rowOff>66675</xdr:rowOff>
    </xdr:to>
    <xdr:sp>
      <xdr:nvSpPr>
        <xdr:cNvPr id="1" name="Oval 16"/>
        <xdr:cNvSpPr>
          <a:spLocks/>
        </xdr:cNvSpPr>
      </xdr:nvSpPr>
      <xdr:spPr>
        <a:xfrm>
          <a:off x="13230225" y="228600"/>
          <a:ext cx="533400" cy="209550"/>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19</xdr:col>
      <xdr:colOff>200025</xdr:colOff>
      <xdr:row>1</xdr:row>
      <xdr:rowOff>28575</xdr:rowOff>
    </xdr:from>
    <xdr:to>
      <xdr:col>19</xdr:col>
      <xdr:colOff>400050</xdr:colOff>
      <xdr:row>2</xdr:row>
      <xdr:rowOff>66675</xdr:rowOff>
    </xdr:to>
    <xdr:sp>
      <xdr:nvSpPr>
        <xdr:cNvPr id="2" name="Oval 37"/>
        <xdr:cNvSpPr>
          <a:spLocks/>
        </xdr:cNvSpPr>
      </xdr:nvSpPr>
      <xdr:spPr>
        <a:xfrm>
          <a:off x="15944850" y="276225"/>
          <a:ext cx="200025" cy="16192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22</xdr:col>
      <xdr:colOff>57150</xdr:colOff>
      <xdr:row>8</xdr:row>
      <xdr:rowOff>28575</xdr:rowOff>
    </xdr:from>
    <xdr:to>
      <xdr:col>22</xdr:col>
      <xdr:colOff>171450</xdr:colOff>
      <xdr:row>8</xdr:row>
      <xdr:rowOff>133350</xdr:rowOff>
    </xdr:to>
    <xdr:sp>
      <xdr:nvSpPr>
        <xdr:cNvPr id="3" name="Oval 38"/>
        <xdr:cNvSpPr>
          <a:spLocks/>
        </xdr:cNvSpPr>
      </xdr:nvSpPr>
      <xdr:spPr>
        <a:xfrm>
          <a:off x="17173575" y="1390650"/>
          <a:ext cx="114300" cy="104775"/>
        </a:xfrm>
        <a:prstGeom prst="ellipse">
          <a:avLst/>
        </a:prstGeom>
        <a:solidFill>
          <a:srgbClr val="C0DCC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9</xdr:col>
      <xdr:colOff>685800</xdr:colOff>
      <xdr:row>0</xdr:row>
      <xdr:rowOff>19050</xdr:rowOff>
    </xdr:from>
    <xdr:to>
      <xdr:col>9</xdr:col>
      <xdr:colOff>1343025</xdr:colOff>
      <xdr:row>3</xdr:row>
      <xdr:rowOff>0</xdr:rowOff>
    </xdr:to>
    <xdr:grpSp>
      <xdr:nvGrpSpPr>
        <xdr:cNvPr id="4" name="Group 53"/>
        <xdr:cNvGrpSpPr>
          <a:grpSpLocks/>
        </xdr:cNvGrpSpPr>
      </xdr:nvGrpSpPr>
      <xdr:grpSpPr>
        <a:xfrm>
          <a:off x="8543925" y="19050"/>
          <a:ext cx="657225" cy="476250"/>
          <a:chOff x="745" y="3"/>
          <a:chExt cx="50" cy="49"/>
        </a:xfrm>
        <a:solidFill>
          <a:srgbClr val="FFFFFF"/>
        </a:solidFill>
      </xdr:grpSpPr>
      <xdr:sp>
        <xdr:nvSpPr>
          <xdr:cNvPr id="5" name="Oval 39"/>
          <xdr:cNvSpPr>
            <a:spLocks/>
          </xdr:cNvSpPr>
        </xdr:nvSpPr>
        <xdr:spPr>
          <a:xfrm>
            <a:off x="745" y="3"/>
            <a:ext cx="50" cy="4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Text Box 40"/>
          <xdr:cNvSpPr txBox="1">
            <a:spLocks noChangeArrowheads="1"/>
          </xdr:cNvSpPr>
        </xdr:nvSpPr>
        <xdr:spPr>
          <a:xfrm>
            <a:off x="747" y="5"/>
            <a:ext cx="45" cy="39"/>
          </a:xfrm>
          <a:prstGeom prst="rect">
            <a:avLst/>
          </a:prstGeom>
          <a:noFill/>
          <a:ln w="9525" cmpd="sng">
            <a:noFill/>
          </a:ln>
        </xdr:spPr>
        <xdr:txBody>
          <a:bodyPr vertOverflow="clip" wrap="square" lIns="54864" tIns="32004" rIns="0" bIns="0"/>
          <a:p>
            <a:pPr algn="l">
              <a:defRPr/>
            </a:pPr>
            <a:r>
              <a:rPr lang="en-US" cap="none" sz="2400" b="1" i="0" u="none" baseline="0">
                <a:solidFill>
                  <a:srgbClr val="FFFFFF"/>
                </a:solidFill>
                <a:latin typeface="ＭＳ ゴシック"/>
                <a:ea typeface="ＭＳ ゴシック"/>
                <a:cs typeface="ＭＳ ゴシック"/>
              </a:rPr>
              <a:t>Ｃ</a:t>
            </a:r>
            <a:r>
              <a:rPr lang="en-US" cap="none" sz="2400" b="1" i="0" u="none" baseline="0">
                <a:solidFill>
                  <a:srgbClr val="FFFFFF"/>
                </a:solidFill>
                <a:latin typeface="ＭＳ ゴシック"/>
                <a:ea typeface="ＭＳ ゴシック"/>
                <a:cs typeface="ＭＳ ゴシック"/>
              </a:rPr>
              <a:t>
</a:t>
            </a:r>
            <a:r>
              <a:rPr lang="en-US" cap="none" sz="2400" b="1" i="0" u="none" baseline="0">
                <a:solidFill>
                  <a:srgbClr val="FFFFFF"/>
                </a:solidFill>
                <a:latin typeface="ＭＳ ゴシック"/>
                <a:ea typeface="ＭＳ ゴシック"/>
                <a:cs typeface="ＭＳ ゴシック"/>
              </a:rPr>
              <a:t>
</a:t>
            </a:r>
          </a:p>
        </xdr:txBody>
      </xdr:sp>
    </xdr:grpSp>
    <xdr:clientData/>
  </xdr:twoCellAnchor>
  <xdr:twoCellAnchor>
    <xdr:from>
      <xdr:col>9</xdr:col>
      <xdr:colOff>619125</xdr:colOff>
      <xdr:row>7</xdr:row>
      <xdr:rowOff>9525</xdr:rowOff>
    </xdr:from>
    <xdr:to>
      <xdr:col>9</xdr:col>
      <xdr:colOff>1038225</xdr:colOff>
      <xdr:row>35</xdr:row>
      <xdr:rowOff>219075</xdr:rowOff>
    </xdr:to>
    <xdr:grpSp>
      <xdr:nvGrpSpPr>
        <xdr:cNvPr id="7" name="グループ化 2"/>
        <xdr:cNvGrpSpPr>
          <a:grpSpLocks/>
        </xdr:cNvGrpSpPr>
      </xdr:nvGrpSpPr>
      <xdr:grpSpPr>
        <a:xfrm>
          <a:off x="8477250" y="1152525"/>
          <a:ext cx="428625" cy="6343650"/>
          <a:chOff x="6167320" y="1132758"/>
          <a:chExt cx="311728" cy="6448323"/>
        </a:xfrm>
        <a:solidFill>
          <a:srgbClr val="FFFFFF"/>
        </a:solidFill>
      </xdr:grpSpPr>
      <xdr:sp>
        <xdr:nvSpPr>
          <xdr:cNvPr id="8"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9</xdr:col>
      <xdr:colOff>619125</xdr:colOff>
      <xdr:row>37</xdr:row>
      <xdr:rowOff>9525</xdr:rowOff>
    </xdr:from>
    <xdr:to>
      <xdr:col>9</xdr:col>
      <xdr:colOff>1019175</xdr:colOff>
      <xdr:row>39</xdr:row>
      <xdr:rowOff>9525</xdr:rowOff>
    </xdr:to>
    <xdr:grpSp>
      <xdr:nvGrpSpPr>
        <xdr:cNvPr id="10" name="グループ化 1"/>
        <xdr:cNvGrpSpPr>
          <a:grpSpLocks/>
        </xdr:cNvGrpSpPr>
      </xdr:nvGrpSpPr>
      <xdr:grpSpPr>
        <a:xfrm>
          <a:off x="8477250" y="7724775"/>
          <a:ext cx="400050" cy="438150"/>
          <a:chOff x="6177078" y="7792138"/>
          <a:chExt cx="302456" cy="467164"/>
        </a:xfrm>
        <a:solidFill>
          <a:srgbClr val="FFFFFF"/>
        </a:solidFill>
      </xdr:grpSpPr>
      <xdr:sp>
        <xdr:nvSpPr>
          <xdr:cNvPr id="11" name="Line 62"/>
          <xdr:cNvSpPr>
            <a:spLocks/>
          </xdr:cNvSpPr>
        </xdr:nvSpPr>
        <xdr:spPr>
          <a:xfrm flipH="1">
            <a:off x="6478400" y="7798562"/>
            <a:ext cx="1134" cy="46074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Line 62"/>
          <xdr:cNvSpPr>
            <a:spLocks/>
          </xdr:cNvSpPr>
        </xdr:nvSpPr>
        <xdr:spPr>
          <a:xfrm flipH="1">
            <a:off x="6177078" y="7792138"/>
            <a:ext cx="1134" cy="45910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10</xdr:col>
      <xdr:colOff>590550</xdr:colOff>
      <xdr:row>36</xdr:row>
      <xdr:rowOff>9525</xdr:rowOff>
    </xdr:from>
    <xdr:to>
      <xdr:col>10</xdr:col>
      <xdr:colOff>1009650</xdr:colOff>
      <xdr:row>39</xdr:row>
      <xdr:rowOff>9525</xdr:rowOff>
    </xdr:to>
    <xdr:grpSp>
      <xdr:nvGrpSpPr>
        <xdr:cNvPr id="13" name="グループ化 68"/>
        <xdr:cNvGrpSpPr>
          <a:grpSpLocks/>
        </xdr:cNvGrpSpPr>
      </xdr:nvGrpSpPr>
      <xdr:grpSpPr>
        <a:xfrm>
          <a:off x="9858375" y="7505700"/>
          <a:ext cx="409575" cy="657225"/>
          <a:chOff x="6177078" y="7792138"/>
          <a:chExt cx="302456" cy="467164"/>
        </a:xfrm>
        <a:solidFill>
          <a:srgbClr val="FFFFFF"/>
        </a:solidFill>
      </xdr:grpSpPr>
      <xdr:sp>
        <xdr:nvSpPr>
          <xdr:cNvPr id="14" name="Line 62"/>
          <xdr:cNvSpPr>
            <a:spLocks/>
          </xdr:cNvSpPr>
        </xdr:nvSpPr>
        <xdr:spPr>
          <a:xfrm flipH="1">
            <a:off x="6478400" y="7798562"/>
            <a:ext cx="1134" cy="46074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62"/>
          <xdr:cNvSpPr>
            <a:spLocks/>
          </xdr:cNvSpPr>
        </xdr:nvSpPr>
        <xdr:spPr>
          <a:xfrm flipH="1">
            <a:off x="6177078" y="7792138"/>
            <a:ext cx="1134" cy="45910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11</xdr:col>
      <xdr:colOff>619125</xdr:colOff>
      <xdr:row>37</xdr:row>
      <xdr:rowOff>9525</xdr:rowOff>
    </xdr:from>
    <xdr:to>
      <xdr:col>11</xdr:col>
      <xdr:colOff>1019175</xdr:colOff>
      <xdr:row>39</xdr:row>
      <xdr:rowOff>28575</xdr:rowOff>
    </xdr:to>
    <xdr:grpSp>
      <xdr:nvGrpSpPr>
        <xdr:cNvPr id="16" name="グループ化 71"/>
        <xdr:cNvGrpSpPr>
          <a:grpSpLocks/>
        </xdr:cNvGrpSpPr>
      </xdr:nvGrpSpPr>
      <xdr:grpSpPr>
        <a:xfrm>
          <a:off x="11296650" y="7724775"/>
          <a:ext cx="400050" cy="457200"/>
          <a:chOff x="6177078" y="7792138"/>
          <a:chExt cx="302456" cy="467164"/>
        </a:xfrm>
        <a:solidFill>
          <a:srgbClr val="FFFFFF"/>
        </a:solidFill>
      </xdr:grpSpPr>
      <xdr:sp>
        <xdr:nvSpPr>
          <xdr:cNvPr id="17" name="Line 62"/>
          <xdr:cNvSpPr>
            <a:spLocks/>
          </xdr:cNvSpPr>
        </xdr:nvSpPr>
        <xdr:spPr>
          <a:xfrm flipH="1">
            <a:off x="6478400" y="7798562"/>
            <a:ext cx="1134" cy="46074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62"/>
          <xdr:cNvSpPr>
            <a:spLocks/>
          </xdr:cNvSpPr>
        </xdr:nvSpPr>
        <xdr:spPr>
          <a:xfrm flipH="1">
            <a:off x="6177078" y="7792138"/>
            <a:ext cx="1134" cy="45910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10</xdr:col>
      <xdr:colOff>590550</xdr:colOff>
      <xdr:row>39</xdr:row>
      <xdr:rowOff>57150</xdr:rowOff>
    </xdr:from>
    <xdr:to>
      <xdr:col>10</xdr:col>
      <xdr:colOff>1019175</xdr:colOff>
      <xdr:row>45</xdr:row>
      <xdr:rowOff>9525</xdr:rowOff>
    </xdr:to>
    <xdr:grpSp>
      <xdr:nvGrpSpPr>
        <xdr:cNvPr id="19" name="グループ化 74"/>
        <xdr:cNvGrpSpPr>
          <a:grpSpLocks/>
        </xdr:cNvGrpSpPr>
      </xdr:nvGrpSpPr>
      <xdr:grpSpPr>
        <a:xfrm>
          <a:off x="9858375" y="8210550"/>
          <a:ext cx="428625" cy="1104900"/>
          <a:chOff x="6177078" y="7792138"/>
          <a:chExt cx="302456" cy="467164"/>
        </a:xfrm>
        <a:solidFill>
          <a:srgbClr val="FFFFFF"/>
        </a:solidFill>
      </xdr:grpSpPr>
      <xdr:sp>
        <xdr:nvSpPr>
          <xdr:cNvPr id="20" name="Line 62"/>
          <xdr:cNvSpPr>
            <a:spLocks/>
          </xdr:cNvSpPr>
        </xdr:nvSpPr>
        <xdr:spPr>
          <a:xfrm flipH="1">
            <a:off x="6478400" y="7798562"/>
            <a:ext cx="1134" cy="46074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Line 62"/>
          <xdr:cNvSpPr>
            <a:spLocks/>
          </xdr:cNvSpPr>
        </xdr:nvSpPr>
        <xdr:spPr>
          <a:xfrm flipH="1">
            <a:off x="6177078" y="7792138"/>
            <a:ext cx="1134" cy="45910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10</xdr:col>
      <xdr:colOff>590550</xdr:colOff>
      <xdr:row>7</xdr:row>
      <xdr:rowOff>9525</xdr:rowOff>
    </xdr:from>
    <xdr:to>
      <xdr:col>10</xdr:col>
      <xdr:colOff>1028700</xdr:colOff>
      <xdr:row>35</xdr:row>
      <xdr:rowOff>9525</xdr:rowOff>
    </xdr:to>
    <xdr:grpSp>
      <xdr:nvGrpSpPr>
        <xdr:cNvPr id="22" name="グループ化 78"/>
        <xdr:cNvGrpSpPr>
          <a:grpSpLocks/>
        </xdr:cNvGrpSpPr>
      </xdr:nvGrpSpPr>
      <xdr:grpSpPr>
        <a:xfrm>
          <a:off x="9858375" y="1152525"/>
          <a:ext cx="438150" cy="6134100"/>
          <a:chOff x="6167320" y="1132758"/>
          <a:chExt cx="311728" cy="6448323"/>
        </a:xfrm>
        <a:solidFill>
          <a:srgbClr val="FFFFFF"/>
        </a:solidFill>
      </xdr:grpSpPr>
      <xdr:sp>
        <xdr:nvSpPr>
          <xdr:cNvPr id="23"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4"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11</xdr:col>
      <xdr:colOff>619125</xdr:colOff>
      <xdr:row>7</xdr:row>
      <xdr:rowOff>0</xdr:rowOff>
    </xdr:from>
    <xdr:to>
      <xdr:col>11</xdr:col>
      <xdr:colOff>1038225</xdr:colOff>
      <xdr:row>35</xdr:row>
      <xdr:rowOff>219075</xdr:rowOff>
    </xdr:to>
    <xdr:grpSp>
      <xdr:nvGrpSpPr>
        <xdr:cNvPr id="25" name="グループ化 81"/>
        <xdr:cNvGrpSpPr>
          <a:grpSpLocks/>
        </xdr:cNvGrpSpPr>
      </xdr:nvGrpSpPr>
      <xdr:grpSpPr>
        <a:xfrm>
          <a:off x="11296650" y="1143000"/>
          <a:ext cx="428625" cy="6353175"/>
          <a:chOff x="6167320" y="1132758"/>
          <a:chExt cx="311728" cy="6448323"/>
        </a:xfrm>
        <a:solidFill>
          <a:srgbClr val="FFFFFF"/>
        </a:solidFill>
      </xdr:grpSpPr>
      <xdr:sp>
        <xdr:nvSpPr>
          <xdr:cNvPr id="26"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590550</xdr:colOff>
      <xdr:row>7</xdr:row>
      <xdr:rowOff>9525</xdr:rowOff>
    </xdr:from>
    <xdr:to>
      <xdr:col>3</xdr:col>
      <xdr:colOff>1028700</xdr:colOff>
      <xdr:row>39</xdr:row>
      <xdr:rowOff>0</xdr:rowOff>
    </xdr:to>
    <xdr:grpSp>
      <xdr:nvGrpSpPr>
        <xdr:cNvPr id="28" name="グループ化 84"/>
        <xdr:cNvGrpSpPr>
          <a:grpSpLocks/>
        </xdr:cNvGrpSpPr>
      </xdr:nvGrpSpPr>
      <xdr:grpSpPr>
        <a:xfrm>
          <a:off x="2419350" y="1152525"/>
          <a:ext cx="438150" cy="7000875"/>
          <a:chOff x="6167320" y="1132758"/>
          <a:chExt cx="311728" cy="6448323"/>
        </a:xfrm>
        <a:solidFill>
          <a:srgbClr val="FFFFFF"/>
        </a:solidFill>
      </xdr:grpSpPr>
      <xdr:sp>
        <xdr:nvSpPr>
          <xdr:cNvPr id="29"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xdr:col>
      <xdr:colOff>628650</xdr:colOff>
      <xdr:row>7</xdr:row>
      <xdr:rowOff>9525</xdr:rowOff>
    </xdr:from>
    <xdr:to>
      <xdr:col>4</xdr:col>
      <xdr:colOff>1038225</xdr:colOff>
      <xdr:row>38</xdr:row>
      <xdr:rowOff>219075</xdr:rowOff>
    </xdr:to>
    <xdr:grpSp>
      <xdr:nvGrpSpPr>
        <xdr:cNvPr id="31" name="グループ化 87"/>
        <xdr:cNvGrpSpPr>
          <a:grpSpLocks/>
        </xdr:cNvGrpSpPr>
      </xdr:nvGrpSpPr>
      <xdr:grpSpPr>
        <a:xfrm>
          <a:off x="3867150" y="1152525"/>
          <a:ext cx="419100" cy="7000875"/>
          <a:chOff x="6167320" y="1132758"/>
          <a:chExt cx="311728" cy="6448323"/>
        </a:xfrm>
        <a:solidFill>
          <a:srgbClr val="FFFFFF"/>
        </a:solidFill>
      </xdr:grpSpPr>
      <xdr:sp>
        <xdr:nvSpPr>
          <xdr:cNvPr id="32"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3"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590550</xdr:colOff>
      <xdr:row>7</xdr:row>
      <xdr:rowOff>9525</xdr:rowOff>
    </xdr:from>
    <xdr:to>
      <xdr:col>5</xdr:col>
      <xdr:colOff>1019175</xdr:colOff>
      <xdr:row>38</xdr:row>
      <xdr:rowOff>219075</xdr:rowOff>
    </xdr:to>
    <xdr:grpSp>
      <xdr:nvGrpSpPr>
        <xdr:cNvPr id="34" name="グループ化 90"/>
        <xdr:cNvGrpSpPr>
          <a:grpSpLocks/>
        </xdr:cNvGrpSpPr>
      </xdr:nvGrpSpPr>
      <xdr:grpSpPr>
        <a:xfrm>
          <a:off x="5238750" y="1152525"/>
          <a:ext cx="428625" cy="7000875"/>
          <a:chOff x="6167320" y="1132758"/>
          <a:chExt cx="311728" cy="6448323"/>
        </a:xfrm>
        <a:solidFill>
          <a:srgbClr val="FFFFFF"/>
        </a:solidFill>
      </xdr:grpSpPr>
      <xdr:sp>
        <xdr:nvSpPr>
          <xdr:cNvPr id="35"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6"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xdr:col>
      <xdr:colOff>628650</xdr:colOff>
      <xdr:row>40</xdr:row>
      <xdr:rowOff>9525</xdr:rowOff>
    </xdr:from>
    <xdr:to>
      <xdr:col>4</xdr:col>
      <xdr:colOff>1038225</xdr:colOff>
      <xdr:row>45</xdr:row>
      <xdr:rowOff>0</xdr:rowOff>
    </xdr:to>
    <xdr:grpSp>
      <xdr:nvGrpSpPr>
        <xdr:cNvPr id="37" name="グループ化 93"/>
        <xdr:cNvGrpSpPr>
          <a:grpSpLocks/>
        </xdr:cNvGrpSpPr>
      </xdr:nvGrpSpPr>
      <xdr:grpSpPr>
        <a:xfrm>
          <a:off x="3867150" y="8220075"/>
          <a:ext cx="419100" cy="1085850"/>
          <a:chOff x="6167320" y="1132758"/>
          <a:chExt cx="311728" cy="6448323"/>
        </a:xfrm>
        <a:solidFill>
          <a:srgbClr val="FFFFFF"/>
        </a:solidFill>
      </xdr:grpSpPr>
      <xdr:sp>
        <xdr:nvSpPr>
          <xdr:cNvPr id="38" name="Line 61"/>
          <xdr:cNvSpPr>
            <a:spLocks/>
          </xdr:cNvSpPr>
        </xdr:nvSpPr>
        <xdr:spPr>
          <a:xfrm>
            <a:off x="6167320" y="1132758"/>
            <a:ext cx="390"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9" name="Line 62"/>
          <xdr:cNvSpPr>
            <a:spLocks/>
          </xdr:cNvSpPr>
        </xdr:nvSpPr>
        <xdr:spPr>
          <a:xfrm>
            <a:off x="6473203" y="1139206"/>
            <a:ext cx="5845" cy="64418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2.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3.png"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4.png"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6"/>
  <sheetViews>
    <sheetView showGridLines="0" showRowColHeaders="0" tabSelected="1" zoomScalePageLayoutView="0" workbookViewId="0" topLeftCell="A1">
      <selection activeCell="B5" sqref="B5:I5"/>
    </sheetView>
  </sheetViews>
  <sheetFormatPr defaultColWidth="9" defaultRowHeight="14.25"/>
  <cols>
    <col min="1" max="1" width="3" style="48" customWidth="1"/>
    <col min="2" max="4" width="9" style="48" customWidth="1"/>
    <col min="5" max="5" width="6.69921875" style="48" customWidth="1"/>
    <col min="6" max="6" width="12.8984375" style="48" customWidth="1"/>
    <col min="7" max="16384" width="9" style="48" customWidth="1"/>
  </cols>
  <sheetData>
    <row r="1" spans="1:9" ht="12.75">
      <c r="A1" s="220" t="s">
        <v>181</v>
      </c>
      <c r="B1" s="220"/>
      <c r="C1" s="220"/>
      <c r="D1" s="220"/>
      <c r="E1" s="220"/>
      <c r="F1" s="220"/>
      <c r="G1" s="220"/>
      <c r="H1" s="220"/>
      <c r="I1" s="220"/>
    </row>
    <row r="2" spans="6:8" ht="12.75">
      <c r="F2" s="182">
        <v>2023</v>
      </c>
      <c r="G2" s="48" t="s">
        <v>303</v>
      </c>
      <c r="H2" s="48" t="str">
        <f>"("&amp;F2+1&amp;"年度提出)"</f>
        <v>(2024年度提出)</v>
      </c>
    </row>
    <row r="3" spans="1:10" ht="32.25" customHeight="1">
      <c r="A3" s="49" t="s">
        <v>0</v>
      </c>
      <c r="B3" s="217" t="s">
        <v>365</v>
      </c>
      <c r="C3" s="217"/>
      <c r="D3" s="217"/>
      <c r="E3" s="217"/>
      <c r="F3" s="217"/>
      <c r="G3" s="217"/>
      <c r="H3" s="217"/>
      <c r="I3" s="217"/>
      <c r="J3" s="50"/>
    </row>
    <row r="4" spans="1:10" ht="86.25" customHeight="1">
      <c r="A4" s="49" t="s">
        <v>0</v>
      </c>
      <c r="B4" s="217" t="s">
        <v>364</v>
      </c>
      <c r="C4" s="217"/>
      <c r="D4" s="217"/>
      <c r="E4" s="217"/>
      <c r="F4" s="217"/>
      <c r="G4" s="217"/>
      <c r="H4" s="217"/>
      <c r="I4" s="217"/>
      <c r="J4" s="50"/>
    </row>
    <row r="5" spans="1:10" ht="129" customHeight="1">
      <c r="A5" s="49" t="s">
        <v>0</v>
      </c>
      <c r="B5" s="217" t="s">
        <v>398</v>
      </c>
      <c r="C5" s="217"/>
      <c r="D5" s="217"/>
      <c r="E5" s="217"/>
      <c r="F5" s="217"/>
      <c r="G5" s="217"/>
      <c r="H5" s="217"/>
      <c r="I5" s="217"/>
      <c r="J5" s="50"/>
    </row>
    <row r="6" spans="1:10" ht="87.75" customHeight="1">
      <c r="A6" s="49" t="s">
        <v>0</v>
      </c>
      <c r="B6" s="217" t="s">
        <v>4</v>
      </c>
      <c r="C6" s="217"/>
      <c r="D6" s="217"/>
      <c r="E6" s="217"/>
      <c r="F6" s="217"/>
      <c r="G6" s="217"/>
      <c r="H6" s="217"/>
      <c r="I6" s="217"/>
      <c r="J6" s="50"/>
    </row>
    <row r="7" spans="1:10" ht="63" customHeight="1">
      <c r="A7" s="49" t="s">
        <v>0</v>
      </c>
      <c r="B7" s="217" t="s">
        <v>371</v>
      </c>
      <c r="C7" s="217"/>
      <c r="D7" s="217"/>
      <c r="E7" s="217"/>
      <c r="F7" s="217"/>
      <c r="G7" s="217"/>
      <c r="H7" s="217"/>
      <c r="I7" s="217"/>
      <c r="J7" s="50"/>
    </row>
    <row r="8" spans="2:10" ht="12.75">
      <c r="B8" s="50"/>
      <c r="C8" s="50"/>
      <c r="D8" s="50"/>
      <c r="E8" s="50"/>
      <c r="F8" s="50"/>
      <c r="G8" s="50"/>
      <c r="H8" s="50"/>
      <c r="I8" s="50"/>
      <c r="J8" s="50"/>
    </row>
    <row r="9" spans="2:9" ht="12.75">
      <c r="B9" s="51"/>
      <c r="C9" s="51"/>
      <c r="D9" s="51"/>
      <c r="E9" s="51"/>
      <c r="F9" s="51"/>
      <c r="G9" s="51"/>
      <c r="H9" s="51"/>
      <c r="I9" s="51"/>
    </row>
    <row r="10" spans="4:9" ht="12.75">
      <c r="D10" s="50"/>
      <c r="E10" s="217" t="s">
        <v>182</v>
      </c>
      <c r="F10" s="217"/>
      <c r="G10" s="217"/>
      <c r="H10" s="217"/>
      <c r="I10" s="217"/>
    </row>
    <row r="11" spans="4:9" ht="13.5" customHeight="1">
      <c r="D11" s="50"/>
      <c r="E11" s="218" t="s">
        <v>376</v>
      </c>
      <c r="F11" s="218"/>
      <c r="G11" s="218"/>
      <c r="H11" s="218"/>
      <c r="I11" s="218"/>
    </row>
    <row r="12" spans="6:9" ht="27" customHeight="1">
      <c r="F12" s="52" t="s">
        <v>3</v>
      </c>
      <c r="G12" s="219" t="s">
        <v>2</v>
      </c>
      <c r="H12" s="219"/>
      <c r="I12" s="219"/>
    </row>
    <row r="13" spans="5:9" ht="12.75">
      <c r="E13" s="52"/>
      <c r="G13" s="53"/>
      <c r="H13" s="54"/>
      <c r="I13" s="54"/>
    </row>
    <row r="14" spans="5:9" ht="12.75">
      <c r="E14" s="216" t="s">
        <v>1</v>
      </c>
      <c r="F14" s="216"/>
      <c r="G14" s="216"/>
      <c r="H14" s="216"/>
      <c r="I14" s="216"/>
    </row>
    <row r="15" spans="5:9" ht="12.75">
      <c r="E15" s="216"/>
      <c r="F15" s="216"/>
      <c r="G15" s="216"/>
      <c r="H15" s="216"/>
      <c r="I15" s="216"/>
    </row>
    <row r="16" spans="5:9" ht="12.75">
      <c r="E16" s="216"/>
      <c r="F16" s="216"/>
      <c r="G16" s="216"/>
      <c r="H16" s="216"/>
      <c r="I16" s="216"/>
    </row>
    <row r="17" spans="5:9" ht="12.75">
      <c r="E17" s="216"/>
      <c r="F17" s="216"/>
      <c r="G17" s="216"/>
      <c r="H17" s="216"/>
      <c r="I17" s="216"/>
    </row>
    <row r="18" spans="5:9" ht="12.75">
      <c r="E18" s="216"/>
      <c r="F18" s="216"/>
      <c r="G18" s="216"/>
      <c r="H18" s="216"/>
      <c r="I18" s="216"/>
    </row>
    <row r="19" spans="5:9" ht="12.75">
      <c r="E19" s="216"/>
      <c r="F19" s="216"/>
      <c r="G19" s="216"/>
      <c r="H19" s="216"/>
      <c r="I19" s="216"/>
    </row>
    <row r="20" spans="5:9" ht="13.5" customHeight="1">
      <c r="E20" s="216"/>
      <c r="F20" s="216"/>
      <c r="G20" s="216"/>
      <c r="H20" s="216"/>
      <c r="I20" s="216"/>
    </row>
    <row r="21" spans="5:9" ht="13.5" customHeight="1">
      <c r="E21" s="55"/>
      <c r="F21" s="55"/>
      <c r="G21" s="215"/>
      <c r="H21" s="215"/>
      <c r="I21" s="55"/>
    </row>
    <row r="22" spans="5:9" ht="13.5" customHeight="1">
      <c r="E22" s="55"/>
      <c r="F22" s="55"/>
      <c r="G22" s="215"/>
      <c r="H22" s="215"/>
      <c r="I22" s="55"/>
    </row>
    <row r="23" spans="5:9" ht="13.5" customHeight="1">
      <c r="E23" s="55"/>
      <c r="F23" s="55"/>
      <c r="G23" s="214"/>
      <c r="H23" s="214"/>
      <c r="I23" s="214"/>
    </row>
    <row r="24" spans="5:9" ht="13.5" customHeight="1">
      <c r="E24" s="55"/>
      <c r="F24" s="55"/>
      <c r="G24" s="56"/>
      <c r="H24" s="56"/>
      <c r="I24" s="56"/>
    </row>
    <row r="25" ht="12.75">
      <c r="E25" s="55"/>
    </row>
    <row r="26" ht="12.75">
      <c r="E26" s="52"/>
    </row>
  </sheetData>
  <sheetProtection/>
  <mergeCells count="18">
    <mergeCell ref="E16:I16"/>
    <mergeCell ref="E17:I17"/>
    <mergeCell ref="B7:I7"/>
    <mergeCell ref="A1:I1"/>
    <mergeCell ref="B5:I5"/>
    <mergeCell ref="B6:I6"/>
    <mergeCell ref="B3:I3"/>
    <mergeCell ref="B4:I4"/>
    <mergeCell ref="G23:I23"/>
    <mergeCell ref="G21:H21"/>
    <mergeCell ref="G22:H22"/>
    <mergeCell ref="E18:I18"/>
    <mergeCell ref="E10:I10"/>
    <mergeCell ref="E11:I11"/>
    <mergeCell ref="E20:I20"/>
    <mergeCell ref="E19:I19"/>
    <mergeCell ref="G12:I12"/>
    <mergeCell ref="E14:I15"/>
  </mergeCells>
  <printOptions/>
  <pageMargins left="0.7874015748031497" right="0.7874015748031497" top="0.984251968503937" bottom="0.984251968503937" header="0.5118110236220472" footer="0.5118110236220472"/>
  <pageSetup blackAndWhite="1" horizontalDpi="600" verticalDpi="600" orientation="portrait" paperSize="13" scale="94" r:id="rId2"/>
  <colBreaks count="1" manualBreakCount="1">
    <brk id="9" max="65535" man="1"/>
  </colBreaks>
  <picture r:id="rId1"/>
</worksheet>
</file>

<file path=xl/worksheets/sheet2.xml><?xml version="1.0" encoding="utf-8"?>
<worksheet xmlns="http://schemas.openxmlformats.org/spreadsheetml/2006/main" xmlns:r="http://schemas.openxmlformats.org/officeDocument/2006/relationships">
  <dimension ref="A1:BM89"/>
  <sheetViews>
    <sheetView showGridLines="0" showRowColHeaders="0" zoomScalePageLayoutView="0" workbookViewId="0" topLeftCell="A1">
      <selection activeCell="AT6" sqref="AT6:AV6"/>
    </sheetView>
  </sheetViews>
  <sheetFormatPr defaultColWidth="9" defaultRowHeight="14.25"/>
  <cols>
    <col min="1" max="1" width="2" style="57" customWidth="1"/>
    <col min="2" max="2" width="8.09765625" style="57" customWidth="1"/>
    <col min="3" max="3" width="3.796875" style="57" customWidth="1"/>
    <col min="4" max="4" width="0.6953125" style="57" customWidth="1"/>
    <col min="5" max="5" width="1" style="57" customWidth="1"/>
    <col min="6" max="6" width="5.19921875" style="57" customWidth="1"/>
    <col min="7" max="7" width="1.8984375" style="57" customWidth="1"/>
    <col min="8" max="8" width="4.09765625" style="57" customWidth="1"/>
    <col min="9" max="9" width="1.1015625" style="57" customWidth="1"/>
    <col min="10" max="10" width="2.296875" style="57" customWidth="1"/>
    <col min="11" max="11" width="0.8984375" style="57" customWidth="1"/>
    <col min="12" max="12" width="4.19921875" style="57" customWidth="1"/>
    <col min="13" max="13" width="2.19921875" style="57" customWidth="1"/>
    <col min="14" max="14" width="3.3984375" style="57" customWidth="1"/>
    <col min="15" max="15" width="0.796875" style="57" customWidth="1"/>
    <col min="16" max="16" width="1" style="57" customWidth="1"/>
    <col min="17" max="17" width="2.69921875" style="57" customWidth="1"/>
    <col min="18" max="18" width="2" style="57" customWidth="1"/>
    <col min="19" max="19" width="4.8984375" style="57" customWidth="1"/>
    <col min="20" max="20" width="2" style="57" customWidth="1"/>
    <col min="21" max="21" width="2.296875" style="57" customWidth="1"/>
    <col min="22" max="22" width="0.8984375" style="57" customWidth="1"/>
    <col min="23" max="24" width="2" style="57" customWidth="1"/>
    <col min="25" max="25" width="1.1015625" style="57" customWidth="1"/>
    <col min="26" max="26" width="2.09765625" style="57" customWidth="1"/>
    <col min="27" max="27" width="2.3984375" style="57" customWidth="1"/>
    <col min="28" max="29" width="2" style="57" customWidth="1"/>
    <col min="30" max="30" width="3.19921875" style="57" customWidth="1"/>
    <col min="31" max="31" width="2.3984375" style="57" customWidth="1"/>
    <col min="32" max="32" width="3.8984375" style="57" customWidth="1"/>
    <col min="33" max="33" width="2.796875" style="57" customWidth="1"/>
    <col min="34" max="34" width="11.8984375" style="57" customWidth="1"/>
    <col min="35" max="35" width="2.69921875" style="57" customWidth="1"/>
    <col min="36" max="36" width="1.2890625" style="57" customWidth="1"/>
    <col min="37" max="37" width="3.796875" style="57" customWidth="1"/>
    <col min="38" max="38" width="2.796875" style="57" customWidth="1"/>
    <col min="39" max="39" width="3.69921875" style="57" customWidth="1"/>
    <col min="40" max="40" width="2.69921875" style="57" customWidth="1"/>
    <col min="41" max="41" width="4.09765625" style="57" customWidth="1"/>
    <col min="42" max="42" width="3.796875" style="57" customWidth="1"/>
    <col min="43" max="43" width="5.3984375" style="57" customWidth="1"/>
    <col min="44" max="44" width="4.8984375" style="57" customWidth="1"/>
    <col min="45" max="45" width="6.296875" style="57" customWidth="1"/>
    <col min="46" max="46" width="3" style="57" customWidth="1"/>
    <col min="47" max="47" width="1.203125" style="57" customWidth="1"/>
    <col min="48" max="48" width="2.296875" style="57" customWidth="1"/>
    <col min="49" max="49" width="1.390625" style="57" customWidth="1"/>
    <col min="50" max="50" width="1.69921875" style="57" customWidth="1"/>
    <col min="51" max="51" width="2" style="57" customWidth="1"/>
    <col min="52" max="52" width="2.69921875" style="57" customWidth="1"/>
    <col min="53" max="53" width="2.3984375" style="57" customWidth="1"/>
    <col min="54" max="54" width="0.796875" style="57" customWidth="1"/>
    <col min="55" max="55" width="2.3984375" style="57" customWidth="1"/>
    <col min="56" max="56" width="1.1015625" style="57" customWidth="1"/>
    <col min="57" max="57" width="2.296875" style="57" customWidth="1"/>
    <col min="58" max="58" width="3.296875" style="57" customWidth="1"/>
    <col min="59" max="59" width="1.796875" style="57" customWidth="1"/>
    <col min="60" max="60" width="5.19921875" style="57" customWidth="1"/>
    <col min="61" max="61" width="2.3984375" style="57" customWidth="1"/>
    <col min="62" max="62" width="3.3984375" style="57" customWidth="1"/>
    <col min="63" max="63" width="2.3984375" style="57" customWidth="1"/>
    <col min="64" max="64" width="1.796875" style="57" customWidth="1"/>
    <col min="65" max="16384" width="9" style="57" customWidth="1"/>
  </cols>
  <sheetData>
    <row r="1" spans="1:64" ht="9.75" customHeight="1" thickBot="1">
      <c r="A1" s="351"/>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611" t="str">
        <f>年度&amp;"年度報告"</f>
        <v>2023年度報告</v>
      </c>
      <c r="AJ1" s="611"/>
      <c r="AK1" s="611"/>
      <c r="AL1" s="611"/>
      <c r="AM1" s="611"/>
      <c r="AN1" s="611"/>
      <c r="AO1" s="611"/>
      <c r="AP1" s="611"/>
      <c r="AQ1" s="351"/>
      <c r="AR1" s="609" t="s">
        <v>70</v>
      </c>
      <c r="AS1" s="609"/>
      <c r="AT1" s="609"/>
      <c r="AU1" s="609"/>
      <c r="AV1" s="609"/>
      <c r="AW1" s="609"/>
      <c r="AX1" s="609"/>
      <c r="AY1" s="609"/>
      <c r="AZ1" s="609"/>
      <c r="BA1" s="609"/>
      <c r="BB1" s="351"/>
      <c r="BC1" s="477"/>
      <c r="BD1" s="477"/>
      <c r="BE1" s="477"/>
      <c r="BF1" s="477"/>
      <c r="BG1" s="477"/>
      <c r="BH1" s="477"/>
      <c r="BI1" s="477"/>
      <c r="BJ1" s="477"/>
      <c r="BK1" s="477"/>
      <c r="BL1" s="477"/>
    </row>
    <row r="2" spans="1:64" ht="3.75" customHeight="1">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611"/>
      <c r="AJ2" s="611"/>
      <c r="AK2" s="611"/>
      <c r="AL2" s="611"/>
      <c r="AM2" s="611"/>
      <c r="AN2" s="611"/>
      <c r="AO2" s="611"/>
      <c r="AP2" s="611"/>
      <c r="AQ2" s="351"/>
      <c r="AR2" s="609"/>
      <c r="AS2" s="609"/>
      <c r="AT2" s="609"/>
      <c r="AU2" s="609"/>
      <c r="AV2" s="609"/>
      <c r="AW2" s="609"/>
      <c r="AX2" s="609"/>
      <c r="AY2" s="609"/>
      <c r="AZ2" s="609"/>
      <c r="BA2" s="609"/>
      <c r="BB2" s="351"/>
      <c r="BC2" s="605"/>
      <c r="BD2" s="606"/>
      <c r="BE2" s="606"/>
      <c r="BF2" s="606"/>
      <c r="BG2" s="606"/>
      <c r="BH2" s="606"/>
      <c r="BI2" s="606"/>
      <c r="BJ2" s="593" t="s">
        <v>40</v>
      </c>
      <c r="BK2" s="593"/>
      <c r="BL2" s="594"/>
    </row>
    <row r="3" spans="1:64" ht="9" customHeight="1">
      <c r="A3" s="587" t="s">
        <v>5</v>
      </c>
      <c r="B3" s="587"/>
      <c r="C3" s="587"/>
      <c r="D3" s="588" t="str">
        <f>"("&amp;年度+1&amp;"年度)"</f>
        <v>(2024年度)</v>
      </c>
      <c r="E3" s="588"/>
      <c r="F3" s="588"/>
      <c r="G3" s="532" t="s">
        <v>332</v>
      </c>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351"/>
      <c r="AI3" s="611"/>
      <c r="AJ3" s="611"/>
      <c r="AK3" s="611"/>
      <c r="AL3" s="611"/>
      <c r="AM3" s="611"/>
      <c r="AN3" s="611"/>
      <c r="AO3" s="611"/>
      <c r="AP3" s="611"/>
      <c r="AQ3" s="351"/>
      <c r="AR3" s="610" t="s">
        <v>360</v>
      </c>
      <c r="AS3" s="610"/>
      <c r="AT3" s="610"/>
      <c r="AU3" s="610"/>
      <c r="AV3" s="610"/>
      <c r="AW3" s="610"/>
      <c r="AX3" s="610"/>
      <c r="AY3" s="610"/>
      <c r="AZ3" s="610"/>
      <c r="BA3" s="610"/>
      <c r="BB3" s="351"/>
      <c r="BC3" s="607"/>
      <c r="BD3" s="608"/>
      <c r="BE3" s="608"/>
      <c r="BF3" s="608"/>
      <c r="BG3" s="608"/>
      <c r="BH3" s="608"/>
      <c r="BI3" s="608"/>
      <c r="BJ3" s="595"/>
      <c r="BK3" s="595"/>
      <c r="BL3" s="596"/>
    </row>
    <row r="4" spans="1:64" ht="5.25" customHeight="1" thickBot="1">
      <c r="A4" s="587"/>
      <c r="B4" s="587"/>
      <c r="C4" s="587"/>
      <c r="D4" s="588"/>
      <c r="E4" s="588"/>
      <c r="F4" s="588"/>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351"/>
      <c r="AI4" s="611"/>
      <c r="AJ4" s="611"/>
      <c r="AK4" s="611"/>
      <c r="AL4" s="611"/>
      <c r="AM4" s="611"/>
      <c r="AN4" s="611"/>
      <c r="AO4" s="611"/>
      <c r="AP4" s="611"/>
      <c r="AQ4" s="351"/>
      <c r="AR4" s="610"/>
      <c r="AS4" s="610"/>
      <c r="AT4" s="610"/>
      <c r="AU4" s="610"/>
      <c r="AV4" s="610"/>
      <c r="AW4" s="610"/>
      <c r="AX4" s="610"/>
      <c r="AY4" s="610"/>
      <c r="AZ4" s="610"/>
      <c r="BA4" s="610"/>
      <c r="BB4" s="351"/>
      <c r="BC4" s="607"/>
      <c r="BD4" s="608"/>
      <c r="BE4" s="608"/>
      <c r="BF4" s="608"/>
      <c r="BG4" s="608"/>
      <c r="BH4" s="608"/>
      <c r="BI4" s="608"/>
      <c r="BJ4" s="595"/>
      <c r="BK4" s="595"/>
      <c r="BL4" s="596"/>
    </row>
    <row r="5" spans="1:64" ht="3.75" customHeight="1">
      <c r="A5" s="527" t="s">
        <v>6</v>
      </c>
      <c r="B5" s="518"/>
      <c r="C5" s="518"/>
      <c r="D5" s="518"/>
      <c r="E5" s="518"/>
      <c r="F5" s="518"/>
      <c r="G5" s="518"/>
      <c r="H5" s="518"/>
      <c r="I5" s="518"/>
      <c r="J5" s="518"/>
      <c r="K5" s="518"/>
      <c r="L5" s="518"/>
      <c r="M5" s="518"/>
      <c r="N5" s="518"/>
      <c r="O5" s="518"/>
      <c r="P5" s="518" t="s">
        <v>333</v>
      </c>
      <c r="Q5" s="518"/>
      <c r="R5" s="518"/>
      <c r="S5" s="518"/>
      <c r="T5" s="518"/>
      <c r="U5" s="518"/>
      <c r="V5" s="518"/>
      <c r="W5" s="518"/>
      <c r="X5" s="518"/>
      <c r="Y5" s="518"/>
      <c r="Z5" s="518"/>
      <c r="AA5" s="518"/>
      <c r="AB5" s="518"/>
      <c r="AC5" s="518"/>
      <c r="AD5" s="518"/>
      <c r="AE5" s="518"/>
      <c r="AF5" s="518"/>
      <c r="AG5" s="519"/>
      <c r="AH5" s="351"/>
      <c r="AI5" s="612" t="s">
        <v>358</v>
      </c>
      <c r="AJ5" s="612"/>
      <c r="AK5" s="612"/>
      <c r="AL5" s="612"/>
      <c r="AM5" s="612"/>
      <c r="AN5" s="612"/>
      <c r="AO5" s="612"/>
      <c r="AP5" s="612"/>
      <c r="AQ5" s="351"/>
      <c r="AR5" s="613"/>
      <c r="AS5" s="613"/>
      <c r="AT5" s="613"/>
      <c r="AU5" s="613"/>
      <c r="AV5" s="613"/>
      <c r="AW5" s="613"/>
      <c r="AX5" s="613"/>
      <c r="AY5" s="613"/>
      <c r="AZ5" s="613"/>
      <c r="BA5" s="613"/>
      <c r="BB5" s="351"/>
      <c r="BC5" s="597"/>
      <c r="BD5" s="598"/>
      <c r="BE5" s="598"/>
      <c r="BF5" s="598"/>
      <c r="BG5" s="598"/>
      <c r="BH5" s="598"/>
      <c r="BI5" s="280" t="s">
        <v>299</v>
      </c>
      <c r="BJ5" s="280"/>
      <c r="BK5" s="280"/>
      <c r="BL5" s="602"/>
    </row>
    <row r="6" spans="1:64" ht="10.5" customHeight="1">
      <c r="A6" s="528"/>
      <c r="B6" s="520"/>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1"/>
      <c r="AH6" s="351"/>
      <c r="AI6" s="612"/>
      <c r="AJ6" s="612"/>
      <c r="AK6" s="612"/>
      <c r="AL6" s="612"/>
      <c r="AM6" s="612"/>
      <c r="AN6" s="612"/>
      <c r="AO6" s="612"/>
      <c r="AP6" s="612"/>
      <c r="AQ6" s="567">
        <f>年度+1</f>
        <v>2024</v>
      </c>
      <c r="AR6" s="567"/>
      <c r="AS6" s="58" t="s">
        <v>21</v>
      </c>
      <c r="AT6" s="558"/>
      <c r="AU6" s="559"/>
      <c r="AV6" s="559"/>
      <c r="AW6" s="620" t="s">
        <v>22</v>
      </c>
      <c r="AX6" s="620"/>
      <c r="AY6" s="614"/>
      <c r="AZ6" s="615"/>
      <c r="BA6" s="59" t="s">
        <v>39</v>
      </c>
      <c r="BB6" s="351"/>
      <c r="BC6" s="599"/>
      <c r="BD6" s="598"/>
      <c r="BE6" s="598"/>
      <c r="BF6" s="598"/>
      <c r="BG6" s="598"/>
      <c r="BH6" s="598"/>
      <c r="BI6" s="280"/>
      <c r="BJ6" s="280"/>
      <c r="BK6" s="280"/>
      <c r="BL6" s="602"/>
    </row>
    <row r="7" spans="1:64" ht="3.75" customHeight="1" thickBot="1">
      <c r="A7" s="525"/>
      <c r="B7" s="523"/>
      <c r="C7" s="523"/>
      <c r="D7" s="523"/>
      <c r="E7" s="523"/>
      <c r="F7" s="523"/>
      <c r="G7" s="523"/>
      <c r="H7" s="523"/>
      <c r="I7" s="523"/>
      <c r="J7" s="523"/>
      <c r="K7" s="523"/>
      <c r="L7" s="523"/>
      <c r="M7" s="523"/>
      <c r="N7" s="523"/>
      <c r="O7" s="523"/>
      <c r="P7" s="522"/>
      <c r="Q7" s="523"/>
      <c r="R7" s="523"/>
      <c r="S7" s="523"/>
      <c r="T7" s="523"/>
      <c r="U7" s="523"/>
      <c r="V7" s="523"/>
      <c r="W7" s="523"/>
      <c r="X7" s="523"/>
      <c r="Y7" s="523"/>
      <c r="Z7" s="523"/>
      <c r="AA7" s="523"/>
      <c r="AB7" s="523"/>
      <c r="AC7" s="523"/>
      <c r="AD7" s="523"/>
      <c r="AE7" s="523"/>
      <c r="AF7" s="523"/>
      <c r="AG7" s="524"/>
      <c r="AH7" s="351"/>
      <c r="AI7" s="562"/>
      <c r="AJ7" s="562"/>
      <c r="AK7" s="562"/>
      <c r="AL7" s="562"/>
      <c r="AM7" s="562"/>
      <c r="AN7" s="562"/>
      <c r="AO7" s="562"/>
      <c r="AP7" s="562"/>
      <c r="AQ7" s="562"/>
      <c r="AR7" s="562"/>
      <c r="AS7" s="562"/>
      <c r="AT7" s="562"/>
      <c r="AU7" s="562"/>
      <c r="AV7" s="562"/>
      <c r="AW7" s="562"/>
      <c r="AX7" s="562"/>
      <c r="AY7" s="562"/>
      <c r="AZ7" s="562"/>
      <c r="BA7" s="562"/>
      <c r="BB7" s="546"/>
      <c r="BC7" s="600"/>
      <c r="BD7" s="601"/>
      <c r="BE7" s="601"/>
      <c r="BF7" s="601"/>
      <c r="BG7" s="601"/>
      <c r="BH7" s="601"/>
      <c r="BI7" s="603"/>
      <c r="BJ7" s="603"/>
      <c r="BK7" s="603"/>
      <c r="BL7" s="604"/>
    </row>
    <row r="8" spans="1:64" ht="18.75" customHeight="1">
      <c r="A8" s="526"/>
      <c r="B8" s="523"/>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4"/>
      <c r="AH8" s="351"/>
      <c r="AI8" s="575" t="s">
        <v>336</v>
      </c>
      <c r="AJ8" s="564"/>
      <c r="AK8" s="564"/>
      <c r="AL8" s="564"/>
      <c r="AM8" s="589"/>
      <c r="AN8" s="590"/>
      <c r="AO8" s="590"/>
      <c r="AP8" s="590"/>
      <c r="AQ8" s="590"/>
      <c r="AR8" s="590"/>
      <c r="AS8" s="590"/>
      <c r="AT8" s="591"/>
      <c r="AU8" s="563" t="s">
        <v>337</v>
      </c>
      <c r="AV8" s="564"/>
      <c r="AW8" s="564"/>
      <c r="AX8" s="436" t="s">
        <v>43</v>
      </c>
      <c r="AY8" s="436"/>
      <c r="AZ8" s="436"/>
      <c r="BA8" s="436" t="s">
        <v>41</v>
      </c>
      <c r="BB8" s="436"/>
      <c r="BC8" s="436"/>
      <c r="BD8" s="436"/>
      <c r="BE8" s="436"/>
      <c r="BF8" s="436"/>
      <c r="BG8" s="436"/>
      <c r="BH8" s="436"/>
      <c r="BI8" s="550" t="s">
        <v>42</v>
      </c>
      <c r="BJ8" s="550"/>
      <c r="BK8" s="550"/>
      <c r="BL8" s="551"/>
    </row>
    <row r="9" spans="1:64" ht="7.5" customHeight="1">
      <c r="A9" s="525"/>
      <c r="B9" s="523"/>
      <c r="C9" s="523"/>
      <c r="D9" s="523"/>
      <c r="E9" s="523"/>
      <c r="F9" s="523"/>
      <c r="G9" s="523"/>
      <c r="H9" s="523"/>
      <c r="I9" s="523"/>
      <c r="J9" s="523"/>
      <c r="K9" s="523"/>
      <c r="L9" s="523"/>
      <c r="M9" s="523"/>
      <c r="N9" s="523"/>
      <c r="O9" s="523"/>
      <c r="P9" s="522"/>
      <c r="Q9" s="523"/>
      <c r="R9" s="523"/>
      <c r="S9" s="523"/>
      <c r="T9" s="523"/>
      <c r="U9" s="523"/>
      <c r="V9" s="523"/>
      <c r="W9" s="523"/>
      <c r="X9" s="523"/>
      <c r="Y9" s="523"/>
      <c r="Z9" s="523"/>
      <c r="AA9" s="523"/>
      <c r="AB9" s="523"/>
      <c r="AC9" s="523"/>
      <c r="AD9" s="523"/>
      <c r="AE9" s="523"/>
      <c r="AF9" s="523"/>
      <c r="AG9" s="524"/>
      <c r="AH9" s="351"/>
      <c r="AI9" s="592" t="s">
        <v>45</v>
      </c>
      <c r="AJ9" s="554"/>
      <c r="AK9" s="554"/>
      <c r="AL9" s="554"/>
      <c r="AM9" s="572"/>
      <c r="AN9" s="573"/>
      <c r="AO9" s="573"/>
      <c r="AP9" s="573"/>
      <c r="AQ9" s="573"/>
      <c r="AR9" s="573"/>
      <c r="AS9" s="554" t="s">
        <v>46</v>
      </c>
      <c r="AT9" s="555"/>
      <c r="AU9" s="565"/>
      <c r="AV9" s="566"/>
      <c r="AW9" s="566"/>
      <c r="AX9" s="507"/>
      <c r="AY9" s="507"/>
      <c r="AZ9" s="507"/>
      <c r="BA9" s="507"/>
      <c r="BB9" s="507"/>
      <c r="BC9" s="507"/>
      <c r="BD9" s="507"/>
      <c r="BE9" s="507"/>
      <c r="BF9" s="507"/>
      <c r="BG9" s="507"/>
      <c r="BH9" s="507"/>
      <c r="BI9" s="552"/>
      <c r="BJ9" s="552"/>
      <c r="BK9" s="552"/>
      <c r="BL9" s="553"/>
    </row>
    <row r="10" spans="1:64" ht="15" customHeight="1">
      <c r="A10" s="526"/>
      <c r="B10" s="523"/>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4"/>
      <c r="AH10" s="351"/>
      <c r="AI10" s="592"/>
      <c r="AJ10" s="554"/>
      <c r="AK10" s="554"/>
      <c r="AL10" s="554"/>
      <c r="AM10" s="573"/>
      <c r="AN10" s="573"/>
      <c r="AO10" s="573"/>
      <c r="AP10" s="573"/>
      <c r="AQ10" s="573"/>
      <c r="AR10" s="573"/>
      <c r="AS10" s="554"/>
      <c r="AT10" s="555"/>
      <c r="AU10" s="548" t="s">
        <v>338</v>
      </c>
      <c r="AV10" s="549"/>
      <c r="AW10" s="549"/>
      <c r="AX10" s="549"/>
      <c r="AY10" s="239"/>
      <c r="AZ10" s="240"/>
      <c r="BA10" s="240"/>
      <c r="BB10" s="240"/>
      <c r="BC10" s="240"/>
      <c r="BD10" s="240"/>
      <c r="BE10" s="240"/>
      <c r="BF10" s="240"/>
      <c r="BG10" s="240"/>
      <c r="BH10" s="240"/>
      <c r="BI10" s="240"/>
      <c r="BJ10" s="240"/>
      <c r="BK10" s="240"/>
      <c r="BL10" s="328"/>
    </row>
    <row r="11" spans="1:64" ht="3.75" customHeight="1">
      <c r="A11" s="525"/>
      <c r="B11" s="523"/>
      <c r="C11" s="523"/>
      <c r="D11" s="523"/>
      <c r="E11" s="523"/>
      <c r="F11" s="523"/>
      <c r="G11" s="523"/>
      <c r="H11" s="523"/>
      <c r="I11" s="523"/>
      <c r="J11" s="523"/>
      <c r="K11" s="523"/>
      <c r="L11" s="523"/>
      <c r="M11" s="523"/>
      <c r="N11" s="523"/>
      <c r="O11" s="523"/>
      <c r="P11" s="522"/>
      <c r="Q11" s="523"/>
      <c r="R11" s="523"/>
      <c r="S11" s="523"/>
      <c r="T11" s="523"/>
      <c r="U11" s="523"/>
      <c r="V11" s="523"/>
      <c r="W11" s="523"/>
      <c r="X11" s="523"/>
      <c r="Y11" s="523"/>
      <c r="Z11" s="523"/>
      <c r="AA11" s="523"/>
      <c r="AB11" s="523"/>
      <c r="AC11" s="523"/>
      <c r="AD11" s="523"/>
      <c r="AE11" s="523"/>
      <c r="AF11" s="523"/>
      <c r="AG11" s="524"/>
      <c r="AH11" s="351"/>
      <c r="AI11" s="621" t="s">
        <v>44</v>
      </c>
      <c r="AJ11" s="504"/>
      <c r="AK11" s="504"/>
      <c r="AL11" s="504"/>
      <c r="AM11" s="573"/>
      <c r="AN11" s="573"/>
      <c r="AO11" s="573"/>
      <c r="AP11" s="573"/>
      <c r="AQ11" s="573"/>
      <c r="AR11" s="573"/>
      <c r="AS11" s="504" t="s">
        <v>47</v>
      </c>
      <c r="AT11" s="505"/>
      <c r="AU11" s="568"/>
      <c r="AV11" s="569"/>
      <c r="AW11" s="569"/>
      <c r="AX11" s="569"/>
      <c r="AY11" s="242"/>
      <c r="AZ11" s="242"/>
      <c r="BA11" s="242"/>
      <c r="BB11" s="242"/>
      <c r="BC11" s="242"/>
      <c r="BD11" s="242"/>
      <c r="BE11" s="242"/>
      <c r="BF11" s="242"/>
      <c r="BG11" s="242"/>
      <c r="BH11" s="242"/>
      <c r="BI11" s="242"/>
      <c r="BJ11" s="242"/>
      <c r="BK11" s="242"/>
      <c r="BL11" s="329"/>
    </row>
    <row r="12" spans="1:64" ht="18.75" customHeight="1" thickBot="1">
      <c r="A12" s="526"/>
      <c r="B12" s="523"/>
      <c r="C12" s="523"/>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4"/>
      <c r="AH12" s="351"/>
      <c r="AI12" s="622"/>
      <c r="AJ12" s="560"/>
      <c r="AK12" s="560"/>
      <c r="AL12" s="560"/>
      <c r="AM12" s="574"/>
      <c r="AN12" s="574"/>
      <c r="AO12" s="574"/>
      <c r="AP12" s="574"/>
      <c r="AQ12" s="574"/>
      <c r="AR12" s="574"/>
      <c r="AS12" s="560"/>
      <c r="AT12" s="561"/>
      <c r="AU12" s="570"/>
      <c r="AV12" s="571"/>
      <c r="AW12" s="571"/>
      <c r="AX12" s="571"/>
      <c r="AY12" s="330"/>
      <c r="AZ12" s="330"/>
      <c r="BA12" s="330"/>
      <c r="BB12" s="330"/>
      <c r="BC12" s="330"/>
      <c r="BD12" s="330"/>
      <c r="BE12" s="330"/>
      <c r="BF12" s="330"/>
      <c r="BG12" s="330"/>
      <c r="BH12" s="330"/>
      <c r="BI12" s="330"/>
      <c r="BJ12" s="330"/>
      <c r="BK12" s="330"/>
      <c r="BL12" s="331"/>
    </row>
    <row r="13" spans="1:65" ht="11.25" customHeight="1">
      <c r="A13" s="525"/>
      <c r="B13" s="523"/>
      <c r="C13" s="523"/>
      <c r="D13" s="523"/>
      <c r="E13" s="523"/>
      <c r="F13" s="523"/>
      <c r="G13" s="523"/>
      <c r="H13" s="523"/>
      <c r="I13" s="523"/>
      <c r="J13" s="523"/>
      <c r="K13" s="523"/>
      <c r="L13" s="523"/>
      <c r="M13" s="523"/>
      <c r="N13" s="523"/>
      <c r="O13" s="523"/>
      <c r="P13" s="522"/>
      <c r="Q13" s="523"/>
      <c r="R13" s="523"/>
      <c r="S13" s="523"/>
      <c r="T13" s="523"/>
      <c r="U13" s="523"/>
      <c r="V13" s="523"/>
      <c r="W13" s="523"/>
      <c r="X13" s="523"/>
      <c r="Y13" s="523"/>
      <c r="Z13" s="523"/>
      <c r="AA13" s="523"/>
      <c r="AB13" s="523"/>
      <c r="AC13" s="523"/>
      <c r="AD13" s="523"/>
      <c r="AE13" s="523"/>
      <c r="AF13" s="523"/>
      <c r="AG13" s="524"/>
      <c r="AH13" s="351"/>
      <c r="AI13" s="60" t="s">
        <v>339</v>
      </c>
      <c r="AJ13" s="550" t="s">
        <v>27</v>
      </c>
      <c r="AK13" s="550"/>
      <c r="AL13" s="550"/>
      <c r="AM13" s="538" t="s">
        <v>57</v>
      </c>
      <c r="AN13" s="538"/>
      <c r="AO13" s="538"/>
      <c r="AP13" s="538"/>
      <c r="AQ13" s="538"/>
      <c r="AR13" s="538"/>
      <c r="AS13" s="538"/>
      <c r="AT13" s="538"/>
      <c r="AU13" s="333" t="s">
        <v>361</v>
      </c>
      <c r="AV13" s="333"/>
      <c r="AW13" s="333"/>
      <c r="AX13" s="333"/>
      <c r="AY13" s="333"/>
      <c r="AZ13" s="333"/>
      <c r="BA13" s="333"/>
      <c r="BB13" s="333"/>
      <c r="BC13" s="333"/>
      <c r="BD13" s="333"/>
      <c r="BE13" s="333"/>
      <c r="BF13" s="333"/>
      <c r="BG13" s="333"/>
      <c r="BH13" s="333"/>
      <c r="BI13" s="333"/>
      <c r="BJ13" s="333"/>
      <c r="BK13" s="478" t="s">
        <v>48</v>
      </c>
      <c r="BL13" s="487"/>
      <c r="BM13" s="61"/>
    </row>
    <row r="14" spans="1:65" ht="11.25" customHeight="1">
      <c r="A14" s="526"/>
      <c r="B14" s="523"/>
      <c r="C14" s="523"/>
      <c r="D14" s="523"/>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4"/>
      <c r="AH14" s="351"/>
      <c r="AI14" s="283" t="s">
        <v>344</v>
      </c>
      <c r="AJ14" s="499"/>
      <c r="AK14" s="227"/>
      <c r="AL14" s="227"/>
      <c r="AM14" s="227"/>
      <c r="AN14" s="227"/>
      <c r="AO14" s="284" t="s">
        <v>341</v>
      </c>
      <c r="AP14" s="477"/>
      <c r="AQ14" s="477"/>
      <c r="AR14" s="477"/>
      <c r="AS14" s="477"/>
      <c r="AT14" s="477"/>
      <c r="AU14" s="477"/>
      <c r="AV14" s="477"/>
      <c r="AW14" s="477"/>
      <c r="AX14" s="477"/>
      <c r="AY14" s="477"/>
      <c r="AZ14" s="477"/>
      <c r="BA14" s="477"/>
      <c r="BB14" s="477"/>
      <c r="BC14" s="477"/>
      <c r="BD14" s="477"/>
      <c r="BE14" s="477"/>
      <c r="BF14" s="477"/>
      <c r="BG14" s="477"/>
      <c r="BH14" s="477"/>
      <c r="BI14" s="477"/>
      <c r="BJ14" s="477"/>
      <c r="BK14" s="477"/>
      <c r="BL14" s="638"/>
      <c r="BM14" s="61"/>
    </row>
    <row r="15" spans="1:65" ht="5.25" customHeight="1">
      <c r="A15" s="525"/>
      <c r="B15" s="523"/>
      <c r="C15" s="523"/>
      <c r="D15" s="523"/>
      <c r="E15" s="523"/>
      <c r="F15" s="523"/>
      <c r="G15" s="523"/>
      <c r="H15" s="523"/>
      <c r="I15" s="523"/>
      <c r="J15" s="523"/>
      <c r="K15" s="523"/>
      <c r="L15" s="523"/>
      <c r="M15" s="523"/>
      <c r="N15" s="523"/>
      <c r="O15" s="523"/>
      <c r="P15" s="522"/>
      <c r="Q15" s="523"/>
      <c r="R15" s="523"/>
      <c r="S15" s="523"/>
      <c r="T15" s="523"/>
      <c r="U15" s="523"/>
      <c r="V15" s="523"/>
      <c r="W15" s="523"/>
      <c r="X15" s="523"/>
      <c r="Y15" s="523"/>
      <c r="Z15" s="523"/>
      <c r="AA15" s="523"/>
      <c r="AB15" s="523"/>
      <c r="AC15" s="523"/>
      <c r="AD15" s="523"/>
      <c r="AE15" s="523"/>
      <c r="AF15" s="523"/>
      <c r="AG15" s="524"/>
      <c r="AH15" s="351"/>
      <c r="AI15" s="283"/>
      <c r="AJ15" s="227"/>
      <c r="AK15" s="227"/>
      <c r="AL15" s="227"/>
      <c r="AM15" s="227"/>
      <c r="AN15" s="227"/>
      <c r="AO15" s="284"/>
      <c r="AP15" s="477"/>
      <c r="AQ15" s="477"/>
      <c r="AR15" s="477"/>
      <c r="AS15" s="477"/>
      <c r="AT15" s="477"/>
      <c r="AU15" s="477"/>
      <c r="AV15" s="477"/>
      <c r="AW15" s="477"/>
      <c r="AX15" s="477"/>
      <c r="AY15" s="477"/>
      <c r="AZ15" s="477"/>
      <c r="BA15" s="477"/>
      <c r="BB15" s="477"/>
      <c r="BC15" s="477"/>
      <c r="BD15" s="477"/>
      <c r="BE15" s="477"/>
      <c r="BF15" s="477"/>
      <c r="BG15" s="477"/>
      <c r="BH15" s="477"/>
      <c r="BI15" s="477"/>
      <c r="BJ15" s="477"/>
      <c r="BK15" s="477"/>
      <c r="BL15" s="638"/>
      <c r="BM15" s="61"/>
    </row>
    <row r="16" spans="1:65" ht="17.25" customHeight="1" thickBot="1">
      <c r="A16" s="529"/>
      <c r="B16" s="530"/>
      <c r="C16" s="530"/>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1"/>
      <c r="AH16" s="351"/>
      <c r="AI16" s="616"/>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8"/>
      <c r="BM16" s="61"/>
    </row>
    <row r="17" spans="1:65" ht="3.75" customHeight="1">
      <c r="A17" s="352" t="s">
        <v>38</v>
      </c>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1"/>
      <c r="AI17" s="619"/>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8"/>
      <c r="BM17" s="61"/>
    </row>
    <row r="18" spans="1:65" ht="10.5" customHeight="1" thickBot="1">
      <c r="A18" s="353"/>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1"/>
      <c r="AI18" s="619"/>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8"/>
      <c r="BM18" s="61"/>
    </row>
    <row r="19" spans="1:65" ht="7.5" customHeight="1">
      <c r="A19" s="527" t="s">
        <v>7</v>
      </c>
      <c r="B19" s="518"/>
      <c r="C19" s="518"/>
      <c r="D19" s="518"/>
      <c r="E19" s="518"/>
      <c r="F19" s="518" t="s">
        <v>333</v>
      </c>
      <c r="G19" s="518"/>
      <c r="H19" s="518"/>
      <c r="I19" s="518"/>
      <c r="J19" s="518"/>
      <c r="K19" s="518"/>
      <c r="L19" s="518"/>
      <c r="M19" s="518"/>
      <c r="N19" s="518"/>
      <c r="O19" s="518"/>
      <c r="P19" s="518" t="s">
        <v>7</v>
      </c>
      <c r="Q19" s="518"/>
      <c r="R19" s="518"/>
      <c r="S19" s="518"/>
      <c r="T19" s="518"/>
      <c r="U19" s="518"/>
      <c r="V19" s="518"/>
      <c r="W19" s="518" t="s">
        <v>333</v>
      </c>
      <c r="X19" s="518"/>
      <c r="Y19" s="518"/>
      <c r="Z19" s="518"/>
      <c r="AA19" s="518"/>
      <c r="AB19" s="518"/>
      <c r="AC19" s="518"/>
      <c r="AD19" s="518"/>
      <c r="AE19" s="518"/>
      <c r="AF19" s="518"/>
      <c r="AG19" s="519"/>
      <c r="AH19" s="351"/>
      <c r="AI19" s="616"/>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8"/>
      <c r="BM19" s="61"/>
    </row>
    <row r="20" spans="1:65" ht="9.75" customHeight="1">
      <c r="A20" s="528"/>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1"/>
      <c r="AH20" s="351"/>
      <c r="AI20" s="619"/>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8"/>
      <c r="BM20" s="61"/>
    </row>
    <row r="21" spans="1:65" ht="11.25" customHeight="1">
      <c r="A21" s="525"/>
      <c r="B21" s="523"/>
      <c r="C21" s="523"/>
      <c r="D21" s="523"/>
      <c r="E21" s="523"/>
      <c r="F21" s="522"/>
      <c r="G21" s="523"/>
      <c r="H21" s="523"/>
      <c r="I21" s="523"/>
      <c r="J21" s="523"/>
      <c r="K21" s="523"/>
      <c r="L21" s="523"/>
      <c r="M21" s="523"/>
      <c r="N21" s="523"/>
      <c r="O21" s="523"/>
      <c r="P21" s="522"/>
      <c r="Q21" s="523"/>
      <c r="R21" s="523"/>
      <c r="S21" s="523"/>
      <c r="T21" s="523"/>
      <c r="U21" s="523"/>
      <c r="V21" s="523"/>
      <c r="W21" s="522"/>
      <c r="X21" s="523"/>
      <c r="Y21" s="523"/>
      <c r="Z21" s="523"/>
      <c r="AA21" s="523"/>
      <c r="AB21" s="523"/>
      <c r="AC21" s="523"/>
      <c r="AD21" s="523"/>
      <c r="AE21" s="523"/>
      <c r="AF21" s="523"/>
      <c r="AG21" s="524"/>
      <c r="AH21" s="351"/>
      <c r="AI21" s="639"/>
      <c r="AJ21" s="640"/>
      <c r="AK21" s="640"/>
      <c r="AL21" s="640"/>
      <c r="AM21" s="640"/>
      <c r="AN21" s="640"/>
      <c r="AO21" s="640"/>
      <c r="AP21" s="640"/>
      <c r="AQ21" s="62" t="s">
        <v>25</v>
      </c>
      <c r="AR21" s="539"/>
      <c r="AS21" s="540"/>
      <c r="AT21" s="63" t="s">
        <v>342</v>
      </c>
      <c r="AU21" s="539"/>
      <c r="AV21" s="540"/>
      <c r="AW21" s="540"/>
      <c r="AX21" s="63" t="s">
        <v>342</v>
      </c>
      <c r="AY21" s="539"/>
      <c r="AZ21" s="540"/>
      <c r="BA21" s="627" t="s">
        <v>340</v>
      </c>
      <c r="BB21" s="627"/>
      <c r="BC21" s="627"/>
      <c r="BD21" s="627"/>
      <c r="BE21" s="539"/>
      <c r="BF21" s="540"/>
      <c r="BG21" s="63" t="s">
        <v>342</v>
      </c>
      <c r="BH21" s="2"/>
      <c r="BI21" s="63" t="s">
        <v>342</v>
      </c>
      <c r="BJ21" s="539"/>
      <c r="BK21" s="540"/>
      <c r="BL21" s="64" t="s">
        <v>341</v>
      </c>
      <c r="BM21" s="61"/>
    </row>
    <row r="22" spans="1:65" ht="11.25" customHeight="1">
      <c r="A22" s="526"/>
      <c r="B22" s="523"/>
      <c r="C22" s="523"/>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4"/>
      <c r="AH22" s="351"/>
      <c r="AI22" s="623" t="s">
        <v>52</v>
      </c>
      <c r="AJ22" s="624"/>
      <c r="AK22" s="624"/>
      <c r="AL22" s="635"/>
      <c r="AM22" s="636"/>
      <c r="AN22" s="636"/>
      <c r="AO22" s="636"/>
      <c r="AP22" s="636"/>
      <c r="AQ22" s="636"/>
      <c r="AR22" s="628" t="s">
        <v>53</v>
      </c>
      <c r="AS22" s="628" t="s">
        <v>54</v>
      </c>
      <c r="AT22" s="628"/>
      <c r="AU22" s="630"/>
      <c r="AV22" s="631"/>
      <c r="AW22" s="631"/>
      <c r="AX22" s="631"/>
      <c r="AY22" s="631"/>
      <c r="AZ22" s="631"/>
      <c r="BA22" s="631"/>
      <c r="BB22" s="631"/>
      <c r="BC22" s="631"/>
      <c r="BD22" s="631"/>
      <c r="BE22" s="631"/>
      <c r="BF22" s="631"/>
      <c r="BG22" s="631"/>
      <c r="BH22" s="631"/>
      <c r="BI22" s="631"/>
      <c r="BJ22" s="631"/>
      <c r="BK22" s="631"/>
      <c r="BL22" s="632"/>
      <c r="BM22" s="61"/>
    </row>
    <row r="23" spans="1:65" ht="4.5" customHeight="1" thickBot="1">
      <c r="A23" s="514"/>
      <c r="B23" s="240"/>
      <c r="C23" s="240"/>
      <c r="D23" s="240"/>
      <c r="E23" s="241"/>
      <c r="F23" s="430"/>
      <c r="G23" s="240"/>
      <c r="H23" s="240"/>
      <c r="I23" s="240"/>
      <c r="J23" s="240"/>
      <c r="K23" s="240"/>
      <c r="L23" s="240"/>
      <c r="M23" s="240"/>
      <c r="N23" s="240"/>
      <c r="O23" s="241"/>
      <c r="P23" s="430"/>
      <c r="Q23" s="240"/>
      <c r="R23" s="240"/>
      <c r="S23" s="240"/>
      <c r="T23" s="240"/>
      <c r="U23" s="240"/>
      <c r="V23" s="241"/>
      <c r="W23" s="430"/>
      <c r="X23" s="240"/>
      <c r="Y23" s="240"/>
      <c r="Z23" s="240"/>
      <c r="AA23" s="240"/>
      <c r="AB23" s="240"/>
      <c r="AC23" s="240"/>
      <c r="AD23" s="240"/>
      <c r="AE23" s="240"/>
      <c r="AF23" s="240"/>
      <c r="AG23" s="328"/>
      <c r="AH23" s="351"/>
      <c r="AI23" s="625"/>
      <c r="AJ23" s="626"/>
      <c r="AK23" s="626"/>
      <c r="AL23" s="637"/>
      <c r="AM23" s="637"/>
      <c r="AN23" s="637"/>
      <c r="AO23" s="637"/>
      <c r="AP23" s="637"/>
      <c r="AQ23" s="637"/>
      <c r="AR23" s="629"/>
      <c r="AS23" s="629"/>
      <c r="AT23" s="629"/>
      <c r="AU23" s="633"/>
      <c r="AV23" s="633"/>
      <c r="AW23" s="633"/>
      <c r="AX23" s="633"/>
      <c r="AY23" s="633"/>
      <c r="AZ23" s="633"/>
      <c r="BA23" s="633"/>
      <c r="BB23" s="633"/>
      <c r="BC23" s="633"/>
      <c r="BD23" s="633"/>
      <c r="BE23" s="633"/>
      <c r="BF23" s="633"/>
      <c r="BG23" s="633"/>
      <c r="BH23" s="633"/>
      <c r="BI23" s="633"/>
      <c r="BJ23" s="633"/>
      <c r="BK23" s="633"/>
      <c r="BL23" s="634"/>
      <c r="BM23" s="61"/>
    </row>
    <row r="24" spans="1:64" ht="12.75" customHeight="1">
      <c r="A24" s="462"/>
      <c r="B24" s="242"/>
      <c r="C24" s="242"/>
      <c r="D24" s="242"/>
      <c r="E24" s="243"/>
      <c r="F24" s="423"/>
      <c r="G24" s="242"/>
      <c r="H24" s="242"/>
      <c r="I24" s="242"/>
      <c r="J24" s="242"/>
      <c r="K24" s="242"/>
      <c r="L24" s="242"/>
      <c r="M24" s="242"/>
      <c r="N24" s="242"/>
      <c r="O24" s="243"/>
      <c r="P24" s="423"/>
      <c r="Q24" s="242"/>
      <c r="R24" s="242"/>
      <c r="S24" s="242"/>
      <c r="T24" s="242"/>
      <c r="U24" s="242"/>
      <c r="V24" s="243"/>
      <c r="W24" s="423"/>
      <c r="X24" s="242"/>
      <c r="Y24" s="242"/>
      <c r="Z24" s="242"/>
      <c r="AA24" s="242"/>
      <c r="AB24" s="242"/>
      <c r="AC24" s="242"/>
      <c r="AD24" s="242"/>
      <c r="AE24" s="242"/>
      <c r="AF24" s="242"/>
      <c r="AG24" s="329"/>
      <c r="AH24" s="351"/>
      <c r="AI24" s="60" t="s">
        <v>343</v>
      </c>
      <c r="AJ24" s="550" t="s">
        <v>55</v>
      </c>
      <c r="AK24" s="550"/>
      <c r="AL24" s="550"/>
      <c r="AM24" s="332" t="s">
        <v>56</v>
      </c>
      <c r="AN24" s="332"/>
      <c r="AO24" s="332"/>
      <c r="AP24" s="332"/>
      <c r="AQ24" s="332"/>
      <c r="AR24" s="332"/>
      <c r="AS24" s="332"/>
      <c r="AT24" s="332"/>
      <c r="AU24" s="332"/>
      <c r="AV24" s="332"/>
      <c r="AW24" s="332"/>
      <c r="AX24" s="333" t="s">
        <v>361</v>
      </c>
      <c r="AY24" s="333"/>
      <c r="AZ24" s="333"/>
      <c r="BA24" s="333"/>
      <c r="BB24" s="333"/>
      <c r="BC24" s="333"/>
      <c r="BD24" s="333"/>
      <c r="BE24" s="333"/>
      <c r="BF24" s="333"/>
      <c r="BG24" s="333"/>
      <c r="BH24" s="333"/>
      <c r="BI24" s="333"/>
      <c r="BJ24" s="333"/>
      <c r="BK24" s="478" t="s">
        <v>48</v>
      </c>
      <c r="BL24" s="487"/>
    </row>
    <row r="25" spans="1:64" ht="5.25" customHeight="1">
      <c r="A25" s="517"/>
      <c r="B25" s="244"/>
      <c r="C25" s="244"/>
      <c r="D25" s="244"/>
      <c r="E25" s="245"/>
      <c r="F25" s="424"/>
      <c r="G25" s="244"/>
      <c r="H25" s="244"/>
      <c r="I25" s="244"/>
      <c r="J25" s="244"/>
      <c r="K25" s="244"/>
      <c r="L25" s="244"/>
      <c r="M25" s="244"/>
      <c r="N25" s="244"/>
      <c r="O25" s="245"/>
      <c r="P25" s="424"/>
      <c r="Q25" s="244"/>
      <c r="R25" s="244"/>
      <c r="S25" s="244"/>
      <c r="T25" s="244"/>
      <c r="U25" s="244"/>
      <c r="V25" s="245"/>
      <c r="W25" s="424"/>
      <c r="X25" s="244"/>
      <c r="Y25" s="244"/>
      <c r="Z25" s="244"/>
      <c r="AA25" s="244"/>
      <c r="AB25" s="244"/>
      <c r="AC25" s="244"/>
      <c r="AD25" s="244"/>
      <c r="AE25" s="244"/>
      <c r="AF25" s="244"/>
      <c r="AG25" s="390"/>
      <c r="AH25" s="351"/>
      <c r="AI25" s="283" t="s">
        <v>344</v>
      </c>
      <c r="AJ25" s="499"/>
      <c r="AK25" s="227"/>
      <c r="AL25" s="227"/>
      <c r="AM25" s="227"/>
      <c r="AN25" s="227"/>
      <c r="AO25" s="284" t="s">
        <v>341</v>
      </c>
      <c r="AP25" s="389"/>
      <c r="AQ25" s="334"/>
      <c r="AR25" s="334"/>
      <c r="AS25" s="334"/>
      <c r="AT25" s="334"/>
      <c r="AU25" s="334"/>
      <c r="AV25" s="334"/>
      <c r="AW25" s="334"/>
      <c r="AX25" s="334"/>
      <c r="AY25" s="334"/>
      <c r="AZ25" s="334"/>
      <c r="BA25" s="334"/>
      <c r="BB25" s="334"/>
      <c r="BC25" s="334"/>
      <c r="BD25" s="334"/>
      <c r="BE25" s="334"/>
      <c r="BF25" s="334"/>
      <c r="BG25" s="334"/>
      <c r="BH25" s="334"/>
      <c r="BI25" s="334"/>
      <c r="BJ25" s="334"/>
      <c r="BK25" s="334"/>
      <c r="BL25" s="460"/>
    </row>
    <row r="26" spans="1:64" ht="12.75">
      <c r="A26" s="514"/>
      <c r="B26" s="240"/>
      <c r="C26" s="240"/>
      <c r="D26" s="240"/>
      <c r="E26" s="241"/>
      <c r="F26" s="430"/>
      <c r="G26" s="240"/>
      <c r="H26" s="240"/>
      <c r="I26" s="240"/>
      <c r="J26" s="240"/>
      <c r="K26" s="240"/>
      <c r="L26" s="240"/>
      <c r="M26" s="240"/>
      <c r="N26" s="240"/>
      <c r="O26" s="241"/>
      <c r="P26" s="430"/>
      <c r="Q26" s="240"/>
      <c r="R26" s="240"/>
      <c r="S26" s="240"/>
      <c r="T26" s="240"/>
      <c r="U26" s="240"/>
      <c r="V26" s="241"/>
      <c r="W26" s="430"/>
      <c r="X26" s="240"/>
      <c r="Y26" s="240"/>
      <c r="Z26" s="240"/>
      <c r="AA26" s="240"/>
      <c r="AB26" s="240"/>
      <c r="AC26" s="240"/>
      <c r="AD26" s="240"/>
      <c r="AE26" s="240"/>
      <c r="AF26" s="240"/>
      <c r="AG26" s="328"/>
      <c r="AH26" s="351"/>
      <c r="AI26" s="283"/>
      <c r="AJ26" s="227"/>
      <c r="AK26" s="227"/>
      <c r="AL26" s="227"/>
      <c r="AM26" s="227"/>
      <c r="AN26" s="227"/>
      <c r="AO26" s="28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460"/>
    </row>
    <row r="27" spans="1:64" ht="9" customHeight="1">
      <c r="A27" s="517"/>
      <c r="B27" s="244"/>
      <c r="C27" s="244"/>
      <c r="D27" s="244"/>
      <c r="E27" s="245"/>
      <c r="F27" s="424"/>
      <c r="G27" s="244"/>
      <c r="H27" s="244"/>
      <c r="I27" s="244"/>
      <c r="J27" s="244"/>
      <c r="K27" s="244"/>
      <c r="L27" s="244"/>
      <c r="M27" s="244"/>
      <c r="N27" s="244"/>
      <c r="O27" s="245"/>
      <c r="P27" s="424"/>
      <c r="Q27" s="244"/>
      <c r="R27" s="244"/>
      <c r="S27" s="244"/>
      <c r="T27" s="244"/>
      <c r="U27" s="244"/>
      <c r="V27" s="245"/>
      <c r="W27" s="424"/>
      <c r="X27" s="244"/>
      <c r="Y27" s="244"/>
      <c r="Z27" s="244"/>
      <c r="AA27" s="244"/>
      <c r="AB27" s="244"/>
      <c r="AC27" s="244"/>
      <c r="AD27" s="244"/>
      <c r="AE27" s="244"/>
      <c r="AF27" s="244"/>
      <c r="AG27" s="390"/>
      <c r="AH27" s="351"/>
      <c r="AI27" s="461"/>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329"/>
    </row>
    <row r="28" spans="1:64" ht="9.75" customHeight="1">
      <c r="A28" s="514"/>
      <c r="B28" s="240"/>
      <c r="C28" s="240"/>
      <c r="D28" s="240"/>
      <c r="E28" s="241"/>
      <c r="F28" s="430"/>
      <c r="G28" s="240"/>
      <c r="H28" s="240"/>
      <c r="I28" s="240"/>
      <c r="J28" s="240"/>
      <c r="K28" s="240"/>
      <c r="L28" s="240"/>
      <c r="M28" s="240"/>
      <c r="N28" s="240"/>
      <c r="O28" s="241"/>
      <c r="P28" s="430"/>
      <c r="Q28" s="240"/>
      <c r="R28" s="240"/>
      <c r="S28" s="240"/>
      <c r="T28" s="240"/>
      <c r="U28" s="240"/>
      <c r="V28" s="241"/>
      <c r="W28" s="430"/>
      <c r="X28" s="240"/>
      <c r="Y28" s="240"/>
      <c r="Z28" s="240"/>
      <c r="AA28" s="240"/>
      <c r="AB28" s="240"/>
      <c r="AC28" s="240"/>
      <c r="AD28" s="240"/>
      <c r="AE28" s="240"/>
      <c r="AF28" s="240"/>
      <c r="AG28" s="328"/>
      <c r="AH28" s="351"/>
      <c r="AI28" s="46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329"/>
    </row>
    <row r="29" spans="1:64" ht="12.75" customHeight="1">
      <c r="A29" s="517"/>
      <c r="B29" s="244"/>
      <c r="C29" s="244"/>
      <c r="D29" s="244"/>
      <c r="E29" s="245"/>
      <c r="F29" s="424"/>
      <c r="G29" s="244"/>
      <c r="H29" s="244"/>
      <c r="I29" s="244"/>
      <c r="J29" s="244"/>
      <c r="K29" s="244"/>
      <c r="L29" s="244"/>
      <c r="M29" s="244"/>
      <c r="N29" s="244"/>
      <c r="O29" s="245"/>
      <c r="P29" s="424"/>
      <c r="Q29" s="244"/>
      <c r="R29" s="244"/>
      <c r="S29" s="244"/>
      <c r="T29" s="244"/>
      <c r="U29" s="244"/>
      <c r="V29" s="245"/>
      <c r="W29" s="424"/>
      <c r="X29" s="244"/>
      <c r="Y29" s="244"/>
      <c r="Z29" s="244"/>
      <c r="AA29" s="244"/>
      <c r="AB29" s="244"/>
      <c r="AC29" s="244"/>
      <c r="AD29" s="244"/>
      <c r="AE29" s="244"/>
      <c r="AF29" s="244"/>
      <c r="AG29" s="390"/>
      <c r="AH29" s="351"/>
      <c r="AI29" s="454"/>
      <c r="AJ29" s="455"/>
      <c r="AK29" s="455"/>
      <c r="AL29" s="455"/>
      <c r="AM29" s="455"/>
      <c r="AN29" s="455"/>
      <c r="AO29" s="455"/>
      <c r="AP29" s="455"/>
      <c r="AQ29" s="65" t="s">
        <v>25</v>
      </c>
      <c r="AR29" s="458"/>
      <c r="AS29" s="459"/>
      <c r="AT29" s="66" t="s">
        <v>342</v>
      </c>
      <c r="AU29" s="458"/>
      <c r="AV29" s="459"/>
      <c r="AW29" s="459"/>
      <c r="AX29" s="66" t="s">
        <v>342</v>
      </c>
      <c r="AY29" s="458"/>
      <c r="AZ29" s="459"/>
      <c r="BA29" s="463" t="s">
        <v>340</v>
      </c>
      <c r="BB29" s="463"/>
      <c r="BC29" s="463"/>
      <c r="BD29" s="463"/>
      <c r="BE29" s="458"/>
      <c r="BF29" s="459"/>
      <c r="BG29" s="66" t="s">
        <v>342</v>
      </c>
      <c r="BH29" s="3"/>
      <c r="BI29" s="66" t="s">
        <v>342</v>
      </c>
      <c r="BJ29" s="458"/>
      <c r="BK29" s="459"/>
      <c r="BL29" s="67" t="s">
        <v>341</v>
      </c>
    </row>
    <row r="30" spans="1:64" ht="6" customHeight="1" thickBot="1">
      <c r="A30" s="514"/>
      <c r="B30" s="240"/>
      <c r="C30" s="240"/>
      <c r="D30" s="240"/>
      <c r="E30" s="241"/>
      <c r="F30" s="430"/>
      <c r="G30" s="240"/>
      <c r="H30" s="240"/>
      <c r="I30" s="240"/>
      <c r="J30" s="240"/>
      <c r="K30" s="240"/>
      <c r="L30" s="240"/>
      <c r="M30" s="240"/>
      <c r="N30" s="240"/>
      <c r="O30" s="241"/>
      <c r="P30" s="430"/>
      <c r="Q30" s="240"/>
      <c r="R30" s="240"/>
      <c r="S30" s="240"/>
      <c r="T30" s="240"/>
      <c r="U30" s="240"/>
      <c r="V30" s="241"/>
      <c r="W30" s="430"/>
      <c r="X30" s="240"/>
      <c r="Y30" s="240"/>
      <c r="Z30" s="240"/>
      <c r="AA30" s="240"/>
      <c r="AB30" s="240"/>
      <c r="AC30" s="240"/>
      <c r="AD30" s="240"/>
      <c r="AE30" s="240"/>
      <c r="AF30" s="240"/>
      <c r="AG30" s="328"/>
      <c r="AH30" s="351"/>
      <c r="AI30" s="456"/>
      <c r="AJ30" s="457"/>
      <c r="AK30" s="457"/>
      <c r="AL30" s="457"/>
      <c r="AM30" s="457"/>
      <c r="AN30" s="457"/>
      <c r="AO30" s="457"/>
      <c r="AP30" s="457"/>
      <c r="AQ30" s="464"/>
      <c r="AR30" s="464"/>
      <c r="AS30" s="464"/>
      <c r="AT30" s="464"/>
      <c r="AU30" s="464"/>
      <c r="AV30" s="464"/>
      <c r="AW30" s="464"/>
      <c r="AX30" s="464"/>
      <c r="AY30" s="464"/>
      <c r="AZ30" s="464"/>
      <c r="BA30" s="464"/>
      <c r="BB30" s="464"/>
      <c r="BC30" s="464"/>
      <c r="BD30" s="464"/>
      <c r="BE30" s="464"/>
      <c r="BF30" s="464"/>
      <c r="BG30" s="464"/>
      <c r="BH30" s="464"/>
      <c r="BI30" s="464"/>
      <c r="BJ30" s="464"/>
      <c r="BK30" s="464"/>
      <c r="BL30" s="465"/>
    </row>
    <row r="31" spans="1:64" ht="16.5" customHeight="1" thickBot="1">
      <c r="A31" s="515"/>
      <c r="B31" s="330"/>
      <c r="C31" s="330"/>
      <c r="D31" s="330"/>
      <c r="E31" s="509"/>
      <c r="F31" s="516"/>
      <c r="G31" s="330"/>
      <c r="H31" s="330"/>
      <c r="I31" s="330"/>
      <c r="J31" s="330"/>
      <c r="K31" s="330"/>
      <c r="L31" s="330"/>
      <c r="M31" s="330"/>
      <c r="N31" s="330"/>
      <c r="O31" s="509"/>
      <c r="P31" s="516"/>
      <c r="Q31" s="330"/>
      <c r="R31" s="330"/>
      <c r="S31" s="330"/>
      <c r="T31" s="330"/>
      <c r="U31" s="330"/>
      <c r="V31" s="509"/>
      <c r="W31" s="516"/>
      <c r="X31" s="330"/>
      <c r="Y31" s="330"/>
      <c r="Z31" s="330"/>
      <c r="AA31" s="330"/>
      <c r="AB31" s="330"/>
      <c r="AC31" s="330"/>
      <c r="AD31" s="330"/>
      <c r="AE31" s="330"/>
      <c r="AF31" s="330"/>
      <c r="AG31" s="331"/>
      <c r="AH31" s="351"/>
      <c r="AI31" s="433" t="s">
        <v>345</v>
      </c>
      <c r="AJ31" s="650" t="s">
        <v>359</v>
      </c>
      <c r="AK31" s="650"/>
      <c r="AL31" s="650"/>
      <c r="AM31" s="650"/>
      <c r="AN31" s="650"/>
      <c r="AO31" s="650"/>
      <c r="AP31" s="650"/>
      <c r="AQ31" s="650"/>
      <c r="AR31" s="650"/>
      <c r="AS31" s="650"/>
      <c r="AT31" s="650"/>
      <c r="AU31" s="650"/>
      <c r="AV31" s="650"/>
      <c r="AW31" s="650"/>
      <c r="AX31" s="650"/>
      <c r="AY31" s="650"/>
      <c r="AZ31" s="650"/>
      <c r="BA31" s="650"/>
      <c r="BB31" s="650"/>
      <c r="BC31" s="650"/>
      <c r="BD31" s="650"/>
      <c r="BE31" s="650"/>
      <c r="BF31" s="652" t="s">
        <v>362</v>
      </c>
      <c r="BG31" s="652"/>
      <c r="BH31" s="652"/>
      <c r="BI31" s="652"/>
      <c r="BJ31" s="652"/>
      <c r="BK31" s="652"/>
      <c r="BL31" s="653"/>
    </row>
    <row r="32" spans="1:64" ht="5.25" customHeight="1">
      <c r="A32" s="477"/>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351"/>
      <c r="AI32" s="434"/>
      <c r="AJ32" s="651"/>
      <c r="AK32" s="651"/>
      <c r="AL32" s="651"/>
      <c r="AM32" s="651"/>
      <c r="AN32" s="651"/>
      <c r="AO32" s="651"/>
      <c r="AP32" s="651"/>
      <c r="AQ32" s="651"/>
      <c r="AR32" s="651"/>
      <c r="AS32" s="651"/>
      <c r="AT32" s="651"/>
      <c r="AU32" s="651"/>
      <c r="AV32" s="651"/>
      <c r="AW32" s="651"/>
      <c r="AX32" s="651"/>
      <c r="AY32" s="651"/>
      <c r="AZ32" s="651"/>
      <c r="BA32" s="651"/>
      <c r="BB32" s="651"/>
      <c r="BC32" s="651"/>
      <c r="BD32" s="651"/>
      <c r="BE32" s="651"/>
      <c r="BF32" s="654"/>
      <c r="BG32" s="654"/>
      <c r="BH32" s="654"/>
      <c r="BI32" s="654"/>
      <c r="BJ32" s="654"/>
      <c r="BK32" s="654"/>
      <c r="BL32" s="655"/>
    </row>
    <row r="33" spans="1:64" ht="3" customHeight="1" thickBot="1">
      <c r="A33" s="351"/>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230" t="s">
        <v>58</v>
      </c>
      <c r="AJ33" s="231"/>
      <c r="AK33" s="231"/>
      <c r="AL33" s="231"/>
      <c r="AM33" s="232"/>
      <c r="AN33" s="500" t="s">
        <v>60</v>
      </c>
      <c r="AO33" s="501"/>
      <c r="AP33" s="502"/>
      <c r="AQ33" s="430"/>
      <c r="AR33" s="240"/>
      <c r="AS33" s="240"/>
      <c r="AT33" s="240"/>
      <c r="AU33" s="240"/>
      <c r="AV33" s="241"/>
      <c r="AW33" s="446" t="s">
        <v>61</v>
      </c>
      <c r="AX33" s="447"/>
      <c r="AY33" s="447"/>
      <c r="AZ33" s="447"/>
      <c r="BA33" s="336"/>
      <c r="BB33" s="337"/>
      <c r="BC33" s="337"/>
      <c r="BD33" s="337"/>
      <c r="BE33" s="304" t="s">
        <v>185</v>
      </c>
      <c r="BF33" s="304"/>
      <c r="BG33" s="336"/>
      <c r="BH33" s="337"/>
      <c r="BI33" s="337"/>
      <c r="BJ33" s="337"/>
      <c r="BK33" s="304" t="s">
        <v>63</v>
      </c>
      <c r="BL33" s="452"/>
    </row>
    <row r="34" spans="1:64" ht="5.25" customHeight="1">
      <c r="A34" s="408" t="s">
        <v>334</v>
      </c>
      <c r="B34" s="352"/>
      <c r="C34" s="352"/>
      <c r="D34" s="352"/>
      <c r="E34" s="466"/>
      <c r="F34" s="486" t="s">
        <v>6</v>
      </c>
      <c r="G34" s="478"/>
      <c r="H34" s="478"/>
      <c r="I34" s="478"/>
      <c r="J34" s="478"/>
      <c r="K34" s="478"/>
      <c r="L34" s="478"/>
      <c r="M34" s="478"/>
      <c r="N34" s="478"/>
      <c r="O34" s="490"/>
      <c r="P34" s="492"/>
      <c r="Q34" s="493"/>
      <c r="R34" s="493"/>
      <c r="S34" s="493"/>
      <c r="T34" s="493"/>
      <c r="U34" s="493"/>
      <c r="V34" s="494"/>
      <c r="W34" s="486" t="s">
        <v>6</v>
      </c>
      <c r="X34" s="478"/>
      <c r="Y34" s="478"/>
      <c r="Z34" s="478"/>
      <c r="AA34" s="478"/>
      <c r="AB34" s="478"/>
      <c r="AC34" s="478"/>
      <c r="AD34" s="478"/>
      <c r="AE34" s="478"/>
      <c r="AF34" s="478"/>
      <c r="AG34" s="487"/>
      <c r="AH34" s="351"/>
      <c r="AI34" s="233"/>
      <c r="AJ34" s="234"/>
      <c r="AK34" s="234"/>
      <c r="AL34" s="234"/>
      <c r="AM34" s="235"/>
      <c r="AN34" s="503"/>
      <c r="AO34" s="504"/>
      <c r="AP34" s="505"/>
      <c r="AQ34" s="423"/>
      <c r="AR34" s="242"/>
      <c r="AS34" s="242"/>
      <c r="AT34" s="242"/>
      <c r="AU34" s="242"/>
      <c r="AV34" s="243"/>
      <c r="AW34" s="556"/>
      <c r="AX34" s="557"/>
      <c r="AY34" s="557"/>
      <c r="AZ34" s="557"/>
      <c r="BA34" s="388"/>
      <c r="BB34" s="388"/>
      <c r="BC34" s="388"/>
      <c r="BD34" s="388"/>
      <c r="BE34" s="306"/>
      <c r="BF34" s="306"/>
      <c r="BG34" s="388"/>
      <c r="BH34" s="388"/>
      <c r="BI34" s="388"/>
      <c r="BJ34" s="388"/>
      <c r="BK34" s="306"/>
      <c r="BL34" s="453"/>
    </row>
    <row r="35" spans="1:64" ht="12" customHeight="1">
      <c r="A35" s="285"/>
      <c r="B35" s="286"/>
      <c r="C35" s="286"/>
      <c r="D35" s="286"/>
      <c r="E35" s="410"/>
      <c r="F35" s="488"/>
      <c r="G35" s="489"/>
      <c r="H35" s="489"/>
      <c r="I35" s="489"/>
      <c r="J35" s="489"/>
      <c r="K35" s="489"/>
      <c r="L35" s="489"/>
      <c r="M35" s="489"/>
      <c r="N35" s="489"/>
      <c r="O35" s="491"/>
      <c r="P35" s="495"/>
      <c r="Q35" s="496"/>
      <c r="R35" s="496"/>
      <c r="S35" s="496"/>
      <c r="T35" s="496"/>
      <c r="U35" s="496"/>
      <c r="V35" s="497"/>
      <c r="W35" s="488"/>
      <c r="X35" s="489"/>
      <c r="Y35" s="489"/>
      <c r="Z35" s="489"/>
      <c r="AA35" s="489"/>
      <c r="AB35" s="489"/>
      <c r="AC35" s="489"/>
      <c r="AD35" s="489"/>
      <c r="AE35" s="489"/>
      <c r="AF35" s="489"/>
      <c r="AG35" s="318"/>
      <c r="AH35" s="351"/>
      <c r="AI35" s="233"/>
      <c r="AJ35" s="234"/>
      <c r="AK35" s="234"/>
      <c r="AL35" s="234"/>
      <c r="AM35" s="235"/>
      <c r="AN35" s="503"/>
      <c r="AO35" s="504"/>
      <c r="AP35" s="505"/>
      <c r="AQ35" s="423"/>
      <c r="AR35" s="242"/>
      <c r="AS35" s="242"/>
      <c r="AT35" s="242"/>
      <c r="AU35" s="242"/>
      <c r="AV35" s="243"/>
      <c r="AW35" s="480"/>
      <c r="AX35" s="481"/>
      <c r="AY35" s="481"/>
      <c r="AZ35" s="481"/>
      <c r="BA35" s="481"/>
      <c r="BB35" s="481"/>
      <c r="BC35" s="481"/>
      <c r="BD35" s="481"/>
      <c r="BE35" s="481"/>
      <c r="BF35" s="481"/>
      <c r="BG35" s="481"/>
      <c r="BH35" s="481"/>
      <c r="BI35" s="481"/>
      <c r="BJ35" s="481"/>
      <c r="BK35" s="481"/>
      <c r="BL35" s="482"/>
    </row>
    <row r="36" spans="1:64" ht="3" customHeight="1">
      <c r="A36" s="230" t="s">
        <v>8</v>
      </c>
      <c r="B36" s="231"/>
      <c r="C36" s="231"/>
      <c r="D36" s="231"/>
      <c r="E36" s="232"/>
      <c r="F36" s="430"/>
      <c r="G36" s="240"/>
      <c r="H36" s="240"/>
      <c r="I36" s="240"/>
      <c r="J36" s="240"/>
      <c r="K36" s="240"/>
      <c r="L36" s="240"/>
      <c r="M36" s="240"/>
      <c r="N36" s="240"/>
      <c r="O36" s="241"/>
      <c r="P36" s="417" t="s">
        <v>71</v>
      </c>
      <c r="Q36" s="231"/>
      <c r="R36" s="231"/>
      <c r="S36" s="231"/>
      <c r="T36" s="231"/>
      <c r="U36" s="231"/>
      <c r="V36" s="232"/>
      <c r="W36" s="430"/>
      <c r="X36" s="240"/>
      <c r="Y36" s="240"/>
      <c r="Z36" s="240"/>
      <c r="AA36" s="240"/>
      <c r="AB36" s="240"/>
      <c r="AC36" s="240"/>
      <c r="AD36" s="240"/>
      <c r="AE36" s="240"/>
      <c r="AF36" s="240"/>
      <c r="AG36" s="328"/>
      <c r="AH36" s="351"/>
      <c r="AI36" s="425"/>
      <c r="AJ36" s="426"/>
      <c r="AK36" s="426"/>
      <c r="AL36" s="426"/>
      <c r="AM36" s="427"/>
      <c r="AN36" s="506"/>
      <c r="AO36" s="507"/>
      <c r="AP36" s="508"/>
      <c r="AQ36" s="424"/>
      <c r="AR36" s="244"/>
      <c r="AS36" s="244"/>
      <c r="AT36" s="244"/>
      <c r="AU36" s="244"/>
      <c r="AV36" s="245"/>
      <c r="AW36" s="483"/>
      <c r="AX36" s="484"/>
      <c r="AY36" s="484"/>
      <c r="AZ36" s="484"/>
      <c r="BA36" s="484"/>
      <c r="BB36" s="484"/>
      <c r="BC36" s="484"/>
      <c r="BD36" s="484"/>
      <c r="BE36" s="484"/>
      <c r="BF36" s="484"/>
      <c r="BG36" s="484"/>
      <c r="BH36" s="484"/>
      <c r="BI36" s="484"/>
      <c r="BJ36" s="484"/>
      <c r="BK36" s="484"/>
      <c r="BL36" s="485"/>
    </row>
    <row r="37" spans="1:64" ht="9" customHeight="1">
      <c r="A37" s="233"/>
      <c r="B37" s="234"/>
      <c r="C37" s="234"/>
      <c r="D37" s="234"/>
      <c r="E37" s="235"/>
      <c r="F37" s="423"/>
      <c r="G37" s="242"/>
      <c r="H37" s="242"/>
      <c r="I37" s="242"/>
      <c r="J37" s="242"/>
      <c r="K37" s="242"/>
      <c r="L37" s="242"/>
      <c r="M37" s="242"/>
      <c r="N37" s="242"/>
      <c r="O37" s="243"/>
      <c r="P37" s="418"/>
      <c r="Q37" s="234"/>
      <c r="R37" s="234"/>
      <c r="S37" s="234"/>
      <c r="T37" s="234"/>
      <c r="U37" s="234"/>
      <c r="V37" s="235"/>
      <c r="W37" s="423"/>
      <c r="X37" s="242"/>
      <c r="Y37" s="242"/>
      <c r="Z37" s="242"/>
      <c r="AA37" s="242"/>
      <c r="AB37" s="242"/>
      <c r="AC37" s="242"/>
      <c r="AD37" s="242"/>
      <c r="AE37" s="242"/>
      <c r="AF37" s="242"/>
      <c r="AG37" s="329"/>
      <c r="AH37" s="351"/>
      <c r="AI37" s="230" t="s">
        <v>59</v>
      </c>
      <c r="AJ37" s="231"/>
      <c r="AK37" s="231"/>
      <c r="AL37" s="231"/>
      <c r="AM37" s="232"/>
      <c r="AN37" s="500" t="s">
        <v>60</v>
      </c>
      <c r="AO37" s="501"/>
      <c r="AP37" s="502"/>
      <c r="AQ37" s="430"/>
      <c r="AR37" s="240"/>
      <c r="AS37" s="240"/>
      <c r="AT37" s="240"/>
      <c r="AU37" s="240"/>
      <c r="AV37" s="241"/>
      <c r="AW37" s="446" t="s">
        <v>61</v>
      </c>
      <c r="AX37" s="447"/>
      <c r="AY37" s="447"/>
      <c r="AZ37" s="447"/>
      <c r="BA37" s="336"/>
      <c r="BB37" s="337"/>
      <c r="BC37" s="337"/>
      <c r="BD37" s="337"/>
      <c r="BE37" s="304" t="s">
        <v>62</v>
      </c>
      <c r="BF37" s="304"/>
      <c r="BG37" s="287"/>
      <c r="BH37" s="288"/>
      <c r="BI37" s="288"/>
      <c r="BJ37" s="288"/>
      <c r="BK37" s="304" t="s">
        <v>63</v>
      </c>
      <c r="BL37" s="452"/>
    </row>
    <row r="38" spans="1:64" ht="6.75" customHeight="1">
      <c r="A38" s="233"/>
      <c r="B38" s="234"/>
      <c r="C38" s="234"/>
      <c r="D38" s="234"/>
      <c r="E38" s="235"/>
      <c r="F38" s="424"/>
      <c r="G38" s="244"/>
      <c r="H38" s="244"/>
      <c r="I38" s="244"/>
      <c r="J38" s="244"/>
      <c r="K38" s="244"/>
      <c r="L38" s="244"/>
      <c r="M38" s="244"/>
      <c r="N38" s="244"/>
      <c r="O38" s="245"/>
      <c r="P38" s="418"/>
      <c r="Q38" s="234"/>
      <c r="R38" s="234"/>
      <c r="S38" s="234"/>
      <c r="T38" s="234"/>
      <c r="U38" s="234"/>
      <c r="V38" s="235"/>
      <c r="W38" s="424"/>
      <c r="X38" s="244"/>
      <c r="Y38" s="244"/>
      <c r="Z38" s="244"/>
      <c r="AA38" s="244"/>
      <c r="AB38" s="244"/>
      <c r="AC38" s="244"/>
      <c r="AD38" s="244"/>
      <c r="AE38" s="244"/>
      <c r="AF38" s="244"/>
      <c r="AG38" s="390"/>
      <c r="AH38" s="351"/>
      <c r="AI38" s="233"/>
      <c r="AJ38" s="234"/>
      <c r="AK38" s="234"/>
      <c r="AL38" s="234"/>
      <c r="AM38" s="235"/>
      <c r="AN38" s="503"/>
      <c r="AO38" s="504"/>
      <c r="AP38" s="505"/>
      <c r="AQ38" s="423"/>
      <c r="AR38" s="242"/>
      <c r="AS38" s="242"/>
      <c r="AT38" s="242"/>
      <c r="AU38" s="242"/>
      <c r="AV38" s="243"/>
      <c r="AW38" s="480"/>
      <c r="AX38" s="481"/>
      <c r="AY38" s="481"/>
      <c r="AZ38" s="481"/>
      <c r="BA38" s="481"/>
      <c r="BB38" s="481"/>
      <c r="BC38" s="481"/>
      <c r="BD38" s="481"/>
      <c r="BE38" s="481"/>
      <c r="BF38" s="481"/>
      <c r="BG38" s="481"/>
      <c r="BH38" s="481"/>
      <c r="BI38" s="481"/>
      <c r="BJ38" s="481"/>
      <c r="BK38" s="481"/>
      <c r="BL38" s="482"/>
    </row>
    <row r="39" spans="1:64" ht="8.25" customHeight="1">
      <c r="A39" s="233"/>
      <c r="B39" s="234"/>
      <c r="C39" s="234"/>
      <c r="D39" s="234"/>
      <c r="E39" s="235"/>
      <c r="F39" s="430"/>
      <c r="G39" s="240"/>
      <c r="H39" s="240"/>
      <c r="I39" s="240"/>
      <c r="J39" s="240"/>
      <c r="K39" s="240"/>
      <c r="L39" s="240"/>
      <c r="M39" s="240"/>
      <c r="N39" s="240"/>
      <c r="O39" s="241"/>
      <c r="P39" s="418"/>
      <c r="Q39" s="234"/>
      <c r="R39" s="234"/>
      <c r="S39" s="234"/>
      <c r="T39" s="234"/>
      <c r="U39" s="234"/>
      <c r="V39" s="235"/>
      <c r="W39" s="430"/>
      <c r="X39" s="240"/>
      <c r="Y39" s="240"/>
      <c r="Z39" s="240"/>
      <c r="AA39" s="240"/>
      <c r="AB39" s="240"/>
      <c r="AC39" s="240"/>
      <c r="AD39" s="240"/>
      <c r="AE39" s="240"/>
      <c r="AF39" s="240"/>
      <c r="AG39" s="328"/>
      <c r="AH39" s="351"/>
      <c r="AI39" s="425"/>
      <c r="AJ39" s="426"/>
      <c r="AK39" s="426"/>
      <c r="AL39" s="426"/>
      <c r="AM39" s="427"/>
      <c r="AN39" s="506"/>
      <c r="AO39" s="507"/>
      <c r="AP39" s="508"/>
      <c r="AQ39" s="424"/>
      <c r="AR39" s="244"/>
      <c r="AS39" s="244"/>
      <c r="AT39" s="244"/>
      <c r="AU39" s="244"/>
      <c r="AV39" s="245"/>
      <c r="AW39" s="483"/>
      <c r="AX39" s="484"/>
      <c r="AY39" s="484"/>
      <c r="AZ39" s="484"/>
      <c r="BA39" s="484"/>
      <c r="BB39" s="484"/>
      <c r="BC39" s="484"/>
      <c r="BD39" s="484"/>
      <c r="BE39" s="484"/>
      <c r="BF39" s="484"/>
      <c r="BG39" s="484"/>
      <c r="BH39" s="484"/>
      <c r="BI39" s="484"/>
      <c r="BJ39" s="484"/>
      <c r="BK39" s="484"/>
      <c r="BL39" s="485"/>
    </row>
    <row r="40" spans="1:64" ht="9" customHeight="1">
      <c r="A40" s="233"/>
      <c r="B40" s="234"/>
      <c r="C40" s="234"/>
      <c r="D40" s="234"/>
      <c r="E40" s="235"/>
      <c r="F40" s="423"/>
      <c r="G40" s="242"/>
      <c r="H40" s="242"/>
      <c r="I40" s="242"/>
      <c r="J40" s="242"/>
      <c r="K40" s="242"/>
      <c r="L40" s="242"/>
      <c r="M40" s="242"/>
      <c r="N40" s="242"/>
      <c r="O40" s="243"/>
      <c r="P40" s="418"/>
      <c r="Q40" s="234"/>
      <c r="R40" s="234"/>
      <c r="S40" s="234"/>
      <c r="T40" s="234"/>
      <c r="U40" s="234"/>
      <c r="V40" s="235"/>
      <c r="W40" s="423"/>
      <c r="X40" s="242"/>
      <c r="Y40" s="242"/>
      <c r="Z40" s="242"/>
      <c r="AA40" s="242"/>
      <c r="AB40" s="242"/>
      <c r="AC40" s="242"/>
      <c r="AD40" s="242"/>
      <c r="AE40" s="242"/>
      <c r="AF40" s="242"/>
      <c r="AG40" s="329"/>
      <c r="AH40" s="351"/>
      <c r="AI40" s="230" t="s">
        <v>59</v>
      </c>
      <c r="AJ40" s="231"/>
      <c r="AK40" s="231"/>
      <c r="AL40" s="231"/>
      <c r="AM40" s="232"/>
      <c r="AN40" s="500" t="s">
        <v>60</v>
      </c>
      <c r="AO40" s="501"/>
      <c r="AP40" s="502"/>
      <c r="AQ40" s="430"/>
      <c r="AR40" s="240"/>
      <c r="AS40" s="240"/>
      <c r="AT40" s="240"/>
      <c r="AU40" s="240"/>
      <c r="AV40" s="241"/>
      <c r="AW40" s="446" t="s">
        <v>61</v>
      </c>
      <c r="AX40" s="447"/>
      <c r="AY40" s="447"/>
      <c r="AZ40" s="447"/>
      <c r="BA40" s="336"/>
      <c r="BB40" s="337"/>
      <c r="BC40" s="337"/>
      <c r="BD40" s="337"/>
      <c r="BE40" s="304" t="s">
        <v>185</v>
      </c>
      <c r="BF40" s="304"/>
      <c r="BG40" s="287"/>
      <c r="BH40" s="288"/>
      <c r="BI40" s="288"/>
      <c r="BJ40" s="288"/>
      <c r="BK40" s="304" t="s">
        <v>63</v>
      </c>
      <c r="BL40" s="452"/>
    </row>
    <row r="41" spans="1:64" ht="1.5" customHeight="1">
      <c r="A41" s="425"/>
      <c r="B41" s="426"/>
      <c r="C41" s="426"/>
      <c r="D41" s="426"/>
      <c r="E41" s="427"/>
      <c r="F41" s="424"/>
      <c r="G41" s="244"/>
      <c r="H41" s="244"/>
      <c r="I41" s="244"/>
      <c r="J41" s="244"/>
      <c r="K41" s="244"/>
      <c r="L41" s="244"/>
      <c r="M41" s="244"/>
      <c r="N41" s="244"/>
      <c r="O41" s="245"/>
      <c r="P41" s="498"/>
      <c r="Q41" s="426"/>
      <c r="R41" s="426"/>
      <c r="S41" s="426"/>
      <c r="T41" s="426"/>
      <c r="U41" s="426"/>
      <c r="V41" s="427"/>
      <c r="W41" s="424"/>
      <c r="X41" s="244"/>
      <c r="Y41" s="244"/>
      <c r="Z41" s="244"/>
      <c r="AA41" s="244"/>
      <c r="AB41" s="244"/>
      <c r="AC41" s="244"/>
      <c r="AD41" s="244"/>
      <c r="AE41" s="244"/>
      <c r="AF41" s="244"/>
      <c r="AG41" s="390"/>
      <c r="AH41" s="351"/>
      <c r="AI41" s="233"/>
      <c r="AJ41" s="234"/>
      <c r="AK41" s="234"/>
      <c r="AL41" s="234"/>
      <c r="AM41" s="235"/>
      <c r="AN41" s="503"/>
      <c r="AO41" s="504"/>
      <c r="AP41" s="505"/>
      <c r="AQ41" s="423"/>
      <c r="AR41" s="242"/>
      <c r="AS41" s="242"/>
      <c r="AT41" s="242"/>
      <c r="AU41" s="242"/>
      <c r="AV41" s="243"/>
      <c r="AW41" s="480"/>
      <c r="AX41" s="481"/>
      <c r="AY41" s="481"/>
      <c r="AZ41" s="481"/>
      <c r="BA41" s="481"/>
      <c r="BB41" s="481"/>
      <c r="BC41" s="481"/>
      <c r="BD41" s="481"/>
      <c r="BE41" s="481"/>
      <c r="BF41" s="481"/>
      <c r="BG41" s="481"/>
      <c r="BH41" s="481"/>
      <c r="BI41" s="481"/>
      <c r="BJ41" s="481"/>
      <c r="BK41" s="481"/>
      <c r="BL41" s="482"/>
    </row>
    <row r="42" spans="1:64" ht="12.75">
      <c r="A42" s="230" t="s">
        <v>9</v>
      </c>
      <c r="B42" s="231"/>
      <c r="C42" s="231"/>
      <c r="D42" s="231"/>
      <c r="E42" s="232"/>
      <c r="F42" s="430"/>
      <c r="G42" s="240"/>
      <c r="H42" s="240"/>
      <c r="I42" s="240"/>
      <c r="J42" s="240"/>
      <c r="K42" s="240"/>
      <c r="L42" s="240"/>
      <c r="M42" s="240"/>
      <c r="N42" s="240"/>
      <c r="O42" s="241"/>
      <c r="P42" s="417" t="s">
        <v>12</v>
      </c>
      <c r="Q42" s="231"/>
      <c r="R42" s="231"/>
      <c r="S42" s="231"/>
      <c r="T42" s="231"/>
      <c r="U42" s="231"/>
      <c r="V42" s="232"/>
      <c r="W42" s="430"/>
      <c r="X42" s="240"/>
      <c r="Y42" s="240"/>
      <c r="Z42" s="240"/>
      <c r="AA42" s="240"/>
      <c r="AB42" s="240"/>
      <c r="AC42" s="240"/>
      <c r="AD42" s="240"/>
      <c r="AE42" s="240"/>
      <c r="AF42" s="240"/>
      <c r="AG42" s="328"/>
      <c r="AH42" s="351"/>
      <c r="AI42" s="425"/>
      <c r="AJ42" s="426"/>
      <c r="AK42" s="426"/>
      <c r="AL42" s="426"/>
      <c r="AM42" s="427"/>
      <c r="AN42" s="506"/>
      <c r="AO42" s="507"/>
      <c r="AP42" s="508"/>
      <c r="AQ42" s="424"/>
      <c r="AR42" s="244"/>
      <c r="AS42" s="244"/>
      <c r="AT42" s="244"/>
      <c r="AU42" s="244"/>
      <c r="AV42" s="245"/>
      <c r="AW42" s="483"/>
      <c r="AX42" s="484"/>
      <c r="AY42" s="484"/>
      <c r="AZ42" s="484"/>
      <c r="BA42" s="484"/>
      <c r="BB42" s="484"/>
      <c r="BC42" s="484"/>
      <c r="BD42" s="484"/>
      <c r="BE42" s="484"/>
      <c r="BF42" s="484"/>
      <c r="BG42" s="484"/>
      <c r="BH42" s="484"/>
      <c r="BI42" s="484"/>
      <c r="BJ42" s="484"/>
      <c r="BK42" s="484"/>
      <c r="BL42" s="485"/>
    </row>
    <row r="43" spans="1:64" ht="5.25" customHeight="1">
      <c r="A43" s="233"/>
      <c r="B43" s="234"/>
      <c r="C43" s="234"/>
      <c r="D43" s="234"/>
      <c r="E43" s="235"/>
      <c r="F43" s="424"/>
      <c r="G43" s="244"/>
      <c r="H43" s="244"/>
      <c r="I43" s="244"/>
      <c r="J43" s="244"/>
      <c r="K43" s="244"/>
      <c r="L43" s="244"/>
      <c r="M43" s="244"/>
      <c r="N43" s="244"/>
      <c r="O43" s="245"/>
      <c r="P43" s="418"/>
      <c r="Q43" s="234"/>
      <c r="R43" s="234"/>
      <c r="S43" s="234"/>
      <c r="T43" s="234"/>
      <c r="U43" s="234"/>
      <c r="V43" s="235"/>
      <c r="W43" s="424"/>
      <c r="X43" s="244"/>
      <c r="Y43" s="244"/>
      <c r="Z43" s="244"/>
      <c r="AA43" s="244"/>
      <c r="AB43" s="244"/>
      <c r="AC43" s="244"/>
      <c r="AD43" s="244"/>
      <c r="AE43" s="244"/>
      <c r="AF43" s="244"/>
      <c r="AG43" s="390"/>
      <c r="AH43" s="351"/>
      <c r="AI43" s="340" t="s">
        <v>377</v>
      </c>
      <c r="AJ43" s="341"/>
      <c r="AK43" s="341"/>
      <c r="AL43" s="341"/>
      <c r="AM43" s="342"/>
      <c r="AN43" s="541"/>
      <c r="AO43" s="359"/>
      <c r="AP43" s="542"/>
      <c r="AQ43" s="430"/>
      <c r="AR43" s="240"/>
      <c r="AS43" s="240"/>
      <c r="AT43" s="240"/>
      <c r="AU43" s="240"/>
      <c r="AV43" s="241"/>
      <c r="AW43" s="446" t="s">
        <v>61</v>
      </c>
      <c r="AX43" s="447"/>
      <c r="AY43" s="447"/>
      <c r="AZ43" s="447"/>
      <c r="BA43" s="336"/>
      <c r="BB43" s="337"/>
      <c r="BC43" s="337"/>
      <c r="BD43" s="337"/>
      <c r="BE43" s="304" t="s">
        <v>185</v>
      </c>
      <c r="BF43" s="304"/>
      <c r="BG43" s="336"/>
      <c r="BH43" s="337"/>
      <c r="BI43" s="337"/>
      <c r="BJ43" s="337"/>
      <c r="BK43" s="304" t="s">
        <v>186</v>
      </c>
      <c r="BL43" s="452"/>
    </row>
    <row r="44" spans="1:64" ht="3.75" customHeight="1">
      <c r="A44" s="233" t="s">
        <v>10</v>
      </c>
      <c r="B44" s="234"/>
      <c r="C44" s="234"/>
      <c r="D44" s="234"/>
      <c r="E44" s="235"/>
      <c r="F44" s="430"/>
      <c r="G44" s="240"/>
      <c r="H44" s="240"/>
      <c r="I44" s="240"/>
      <c r="J44" s="240"/>
      <c r="K44" s="240"/>
      <c r="L44" s="240"/>
      <c r="M44" s="240"/>
      <c r="N44" s="240"/>
      <c r="O44" s="241"/>
      <c r="P44" s="418"/>
      <c r="Q44" s="234"/>
      <c r="R44" s="234"/>
      <c r="S44" s="234"/>
      <c r="T44" s="234"/>
      <c r="U44" s="234"/>
      <c r="V44" s="235"/>
      <c r="W44" s="430"/>
      <c r="X44" s="240"/>
      <c r="Y44" s="240"/>
      <c r="Z44" s="240"/>
      <c r="AA44" s="240"/>
      <c r="AB44" s="240"/>
      <c r="AC44" s="240"/>
      <c r="AD44" s="240"/>
      <c r="AE44" s="240"/>
      <c r="AF44" s="240"/>
      <c r="AG44" s="328"/>
      <c r="AH44" s="351"/>
      <c r="AI44" s="343"/>
      <c r="AJ44" s="344"/>
      <c r="AK44" s="344"/>
      <c r="AL44" s="344"/>
      <c r="AM44" s="345"/>
      <c r="AN44" s="543"/>
      <c r="AO44" s="477"/>
      <c r="AP44" s="544"/>
      <c r="AQ44" s="423"/>
      <c r="AR44" s="242"/>
      <c r="AS44" s="242"/>
      <c r="AT44" s="242"/>
      <c r="AU44" s="242"/>
      <c r="AV44" s="243"/>
      <c r="AW44" s="556"/>
      <c r="AX44" s="557"/>
      <c r="AY44" s="557"/>
      <c r="AZ44" s="557"/>
      <c r="BA44" s="388"/>
      <c r="BB44" s="388"/>
      <c r="BC44" s="388"/>
      <c r="BD44" s="388"/>
      <c r="BE44" s="306"/>
      <c r="BF44" s="306"/>
      <c r="BG44" s="388"/>
      <c r="BH44" s="388"/>
      <c r="BI44" s="388"/>
      <c r="BJ44" s="388"/>
      <c r="BK44" s="306"/>
      <c r="BL44" s="453"/>
    </row>
    <row r="45" spans="1:64" ht="15" customHeight="1" thickBot="1">
      <c r="A45" s="425"/>
      <c r="B45" s="426"/>
      <c r="C45" s="426"/>
      <c r="D45" s="426"/>
      <c r="E45" s="427"/>
      <c r="F45" s="424"/>
      <c r="G45" s="244"/>
      <c r="H45" s="244"/>
      <c r="I45" s="244"/>
      <c r="J45" s="244"/>
      <c r="K45" s="244"/>
      <c r="L45" s="244"/>
      <c r="M45" s="244"/>
      <c r="N45" s="244"/>
      <c r="O45" s="245"/>
      <c r="P45" s="418"/>
      <c r="Q45" s="234"/>
      <c r="R45" s="234"/>
      <c r="S45" s="234"/>
      <c r="T45" s="234"/>
      <c r="U45" s="234"/>
      <c r="V45" s="235"/>
      <c r="W45" s="424"/>
      <c r="X45" s="244"/>
      <c r="Y45" s="244"/>
      <c r="Z45" s="244"/>
      <c r="AA45" s="244"/>
      <c r="AB45" s="244"/>
      <c r="AC45" s="244"/>
      <c r="AD45" s="244"/>
      <c r="AE45" s="244"/>
      <c r="AF45" s="244"/>
      <c r="AG45" s="390"/>
      <c r="AH45" s="351"/>
      <c r="AI45" s="346"/>
      <c r="AJ45" s="347"/>
      <c r="AK45" s="347"/>
      <c r="AL45" s="347"/>
      <c r="AM45" s="348"/>
      <c r="AN45" s="545"/>
      <c r="AO45" s="546"/>
      <c r="AP45" s="547"/>
      <c r="AQ45" s="516"/>
      <c r="AR45" s="330"/>
      <c r="AS45" s="330"/>
      <c r="AT45" s="330"/>
      <c r="AU45" s="330"/>
      <c r="AV45" s="509"/>
      <c r="AW45" s="535"/>
      <c r="AX45" s="536"/>
      <c r="AY45" s="536"/>
      <c r="AZ45" s="536"/>
      <c r="BA45" s="536"/>
      <c r="BB45" s="536"/>
      <c r="BC45" s="536"/>
      <c r="BD45" s="536"/>
      <c r="BE45" s="536"/>
      <c r="BF45" s="536"/>
      <c r="BG45" s="536"/>
      <c r="BH45" s="536"/>
      <c r="BI45" s="536"/>
      <c r="BJ45" s="536"/>
      <c r="BK45" s="536"/>
      <c r="BL45" s="537"/>
    </row>
    <row r="46" spans="1:64" ht="12.75">
      <c r="A46" s="230" t="s">
        <v>11</v>
      </c>
      <c r="B46" s="231"/>
      <c r="C46" s="231"/>
      <c r="D46" s="231"/>
      <c r="E46" s="232"/>
      <c r="F46" s="430"/>
      <c r="G46" s="240"/>
      <c r="H46" s="240"/>
      <c r="I46" s="240"/>
      <c r="J46" s="240"/>
      <c r="K46" s="240"/>
      <c r="L46" s="240"/>
      <c r="M46" s="240"/>
      <c r="N46" s="240"/>
      <c r="O46" s="241"/>
      <c r="P46" s="418"/>
      <c r="Q46" s="234"/>
      <c r="R46" s="234"/>
      <c r="S46" s="234"/>
      <c r="T46" s="234"/>
      <c r="U46" s="234"/>
      <c r="V46" s="235"/>
      <c r="W46" s="430"/>
      <c r="X46" s="240"/>
      <c r="Y46" s="240"/>
      <c r="Z46" s="240"/>
      <c r="AA46" s="240"/>
      <c r="AB46" s="240"/>
      <c r="AC46" s="240"/>
      <c r="AD46" s="240"/>
      <c r="AE46" s="240"/>
      <c r="AF46" s="240"/>
      <c r="AG46" s="328"/>
      <c r="AH46" s="351"/>
      <c r="AI46" s="478" t="s">
        <v>217</v>
      </c>
      <c r="AJ46" s="450" t="str">
        <f>"新年度("&amp;年度+1&amp;"年度)教会役員"</f>
        <v>新年度(2024年度)教会役員</v>
      </c>
      <c r="AK46" s="450"/>
      <c r="AL46" s="450"/>
      <c r="AM46" s="450"/>
      <c r="AN46" s="450"/>
      <c r="AO46" s="450"/>
      <c r="AP46" s="450"/>
      <c r="AQ46" s="538" t="s">
        <v>304</v>
      </c>
      <c r="AR46" s="538"/>
      <c r="AS46" s="538"/>
      <c r="AT46" s="538"/>
      <c r="AU46" s="538"/>
      <c r="AV46" s="538"/>
      <c r="AW46" s="538"/>
      <c r="AX46" s="538"/>
      <c r="AY46" s="538"/>
      <c r="AZ46" s="538"/>
      <c r="BA46" s="538"/>
      <c r="BB46" s="538"/>
      <c r="BC46" s="538"/>
      <c r="BD46" s="538"/>
      <c r="BE46" s="538"/>
      <c r="BF46" s="538"/>
      <c r="BG46" s="538"/>
      <c r="BH46" s="538"/>
      <c r="BI46" s="538"/>
      <c r="BJ46" s="538"/>
      <c r="BK46" s="538"/>
      <c r="BL46" s="538"/>
    </row>
    <row r="47" spans="1:64" ht="5.25" customHeight="1" thickBot="1">
      <c r="A47" s="233"/>
      <c r="B47" s="234"/>
      <c r="C47" s="234"/>
      <c r="D47" s="234"/>
      <c r="E47" s="235"/>
      <c r="F47" s="424"/>
      <c r="G47" s="244"/>
      <c r="H47" s="244"/>
      <c r="I47" s="244"/>
      <c r="J47" s="244"/>
      <c r="K47" s="244"/>
      <c r="L47" s="244"/>
      <c r="M47" s="244"/>
      <c r="N47" s="244"/>
      <c r="O47" s="245"/>
      <c r="P47" s="418"/>
      <c r="Q47" s="234"/>
      <c r="R47" s="234"/>
      <c r="S47" s="234"/>
      <c r="T47" s="234"/>
      <c r="U47" s="234"/>
      <c r="V47" s="235"/>
      <c r="W47" s="424"/>
      <c r="X47" s="244"/>
      <c r="Y47" s="244"/>
      <c r="Z47" s="244"/>
      <c r="AA47" s="244"/>
      <c r="AB47" s="244"/>
      <c r="AC47" s="244"/>
      <c r="AD47" s="244"/>
      <c r="AE47" s="244"/>
      <c r="AF47" s="244"/>
      <c r="AG47" s="390"/>
      <c r="AH47" s="351"/>
      <c r="AI47" s="463"/>
      <c r="AJ47" s="451"/>
      <c r="AK47" s="451"/>
      <c r="AL47" s="451"/>
      <c r="AM47" s="451"/>
      <c r="AN47" s="451"/>
      <c r="AO47" s="451"/>
      <c r="AP47" s="451"/>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row>
    <row r="48" spans="1:64" ht="18.75" customHeight="1" thickBot="1">
      <c r="A48" s="236"/>
      <c r="B48" s="237"/>
      <c r="C48" s="237"/>
      <c r="D48" s="237"/>
      <c r="E48" s="238"/>
      <c r="F48" s="435"/>
      <c r="G48" s="330"/>
      <c r="H48" s="330"/>
      <c r="I48" s="330"/>
      <c r="J48" s="330"/>
      <c r="K48" s="330"/>
      <c r="L48" s="330"/>
      <c r="M48" s="330"/>
      <c r="N48" s="330"/>
      <c r="O48" s="509"/>
      <c r="P48" s="419"/>
      <c r="Q48" s="237"/>
      <c r="R48" s="237"/>
      <c r="S48" s="237"/>
      <c r="T48" s="237"/>
      <c r="U48" s="237"/>
      <c r="V48" s="238"/>
      <c r="W48" s="435"/>
      <c r="X48" s="330"/>
      <c r="Y48" s="330"/>
      <c r="Z48" s="330"/>
      <c r="AA48" s="330"/>
      <c r="AB48" s="330"/>
      <c r="AC48" s="330"/>
      <c r="AD48" s="330"/>
      <c r="AE48" s="330"/>
      <c r="AF48" s="330"/>
      <c r="AG48" s="331"/>
      <c r="AH48" s="351"/>
      <c r="AI48" s="70"/>
      <c r="AJ48" s="436" t="s">
        <v>64</v>
      </c>
      <c r="AK48" s="437"/>
      <c r="AL48" s="437"/>
      <c r="AM48" s="437"/>
      <c r="AN48" s="437"/>
      <c r="AO48" s="438"/>
      <c r="AP48" s="475"/>
      <c r="AQ48" s="476"/>
      <c r="AR48" s="649" t="s">
        <v>68</v>
      </c>
      <c r="AS48" s="476"/>
      <c r="AT48" s="533"/>
      <c r="AU48" s="476"/>
      <c r="AV48" s="476"/>
      <c r="AW48" s="476"/>
      <c r="AX48" s="476"/>
      <c r="AY48" s="476"/>
      <c r="AZ48" s="476"/>
      <c r="BA48" s="476"/>
      <c r="BB48" s="476"/>
      <c r="BC48" s="476"/>
      <c r="BD48" s="476"/>
      <c r="BE48" s="656" t="s">
        <v>69</v>
      </c>
      <c r="BF48" s="476"/>
      <c r="BG48" s="476"/>
      <c r="BH48" s="476"/>
      <c r="BI48" s="533"/>
      <c r="BJ48" s="476"/>
      <c r="BK48" s="476"/>
      <c r="BL48" s="534"/>
    </row>
    <row r="49" spans="1:64" ht="9" customHeight="1">
      <c r="A49" s="428" t="s">
        <v>305</v>
      </c>
      <c r="B49" s="428"/>
      <c r="C49" s="428"/>
      <c r="D49" s="428"/>
      <c r="E49" s="428"/>
      <c r="F49" s="428"/>
      <c r="G49" s="428"/>
      <c r="H49" s="428"/>
      <c r="I49" s="428"/>
      <c r="J49" s="428"/>
      <c r="K49" s="351"/>
      <c r="L49" s="431" t="s">
        <v>306</v>
      </c>
      <c r="M49" s="431"/>
      <c r="N49" s="431"/>
      <c r="O49" s="431"/>
      <c r="P49" s="431"/>
      <c r="Q49" s="431"/>
      <c r="R49" s="431"/>
      <c r="S49" s="431"/>
      <c r="T49" s="431"/>
      <c r="U49" s="431"/>
      <c r="V49" s="431"/>
      <c r="W49" s="431"/>
      <c r="X49" s="431"/>
      <c r="Y49" s="431"/>
      <c r="Z49" s="431"/>
      <c r="AA49" s="431"/>
      <c r="AB49" s="431"/>
      <c r="AC49" s="431"/>
      <c r="AD49" s="431"/>
      <c r="AE49" s="431"/>
      <c r="AF49" s="431"/>
      <c r="AG49" s="431"/>
      <c r="AH49" s="351"/>
      <c r="AI49" s="414" t="s">
        <v>65</v>
      </c>
      <c r="AJ49" s="415"/>
      <c r="AK49" s="323"/>
      <c r="AL49" s="324"/>
      <c r="AM49" s="324"/>
      <c r="AN49" s="324"/>
      <c r="AO49" s="325"/>
      <c r="AP49" s="71" t="s">
        <v>187</v>
      </c>
      <c r="AQ49" s="387"/>
      <c r="AR49" s="388"/>
      <c r="AS49" s="388"/>
      <c r="AT49" s="72" t="s">
        <v>188</v>
      </c>
      <c r="AU49" s="477"/>
      <c r="AV49" s="477"/>
      <c r="AW49" s="477"/>
      <c r="AX49" s="477"/>
      <c r="AY49" s="477"/>
      <c r="AZ49" s="477"/>
      <c r="BA49" s="477"/>
      <c r="BB49" s="477"/>
      <c r="BC49" s="73" t="s">
        <v>189</v>
      </c>
      <c r="BD49" s="641"/>
      <c r="BE49" s="642"/>
      <c r="BF49" s="642"/>
      <c r="BG49" s="69" t="s">
        <v>190</v>
      </c>
      <c r="BH49" s="4"/>
      <c r="BI49" s="69" t="s">
        <v>190</v>
      </c>
      <c r="BJ49" s="387"/>
      <c r="BK49" s="388"/>
      <c r="BL49" s="74" t="s">
        <v>188</v>
      </c>
    </row>
    <row r="50" spans="1:64" ht="3" customHeight="1">
      <c r="A50" s="429"/>
      <c r="B50" s="429"/>
      <c r="C50" s="429"/>
      <c r="D50" s="429"/>
      <c r="E50" s="429"/>
      <c r="F50" s="429"/>
      <c r="G50" s="429"/>
      <c r="H50" s="429"/>
      <c r="I50" s="429"/>
      <c r="J50" s="429"/>
      <c r="K50" s="351"/>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351"/>
      <c r="AI50" s="510"/>
      <c r="AJ50" s="511"/>
      <c r="AK50" s="334"/>
      <c r="AL50" s="334"/>
      <c r="AM50" s="334"/>
      <c r="AN50" s="334"/>
      <c r="AO50" s="335"/>
      <c r="AP50" s="369"/>
      <c r="AQ50" s="370"/>
      <c r="AR50" s="370"/>
      <c r="AS50" s="370"/>
      <c r="AT50" s="370"/>
      <c r="AU50" s="370"/>
      <c r="AV50" s="370"/>
      <c r="AW50" s="370"/>
      <c r="AX50" s="370"/>
      <c r="AY50" s="370"/>
      <c r="AZ50" s="370"/>
      <c r="BA50" s="370"/>
      <c r="BB50" s="370"/>
      <c r="BC50" s="370"/>
      <c r="BD50" s="370"/>
      <c r="BE50" s="370"/>
      <c r="BF50" s="370"/>
      <c r="BG50" s="370"/>
      <c r="BH50" s="370"/>
      <c r="BI50" s="370"/>
      <c r="BJ50" s="370"/>
      <c r="BK50" s="370"/>
      <c r="BL50" s="371"/>
    </row>
    <row r="51" spans="1:64" ht="9" customHeight="1" thickBot="1">
      <c r="A51" s="468" t="s">
        <v>18</v>
      </c>
      <c r="B51" s="468"/>
      <c r="C51" s="468"/>
      <c r="D51" s="468"/>
      <c r="E51" s="468"/>
      <c r="F51" s="468"/>
      <c r="G51" s="468"/>
      <c r="H51" s="468"/>
      <c r="I51" s="468"/>
      <c r="J51" s="468"/>
      <c r="K51" s="351"/>
      <c r="L51" s="448" t="s">
        <v>19</v>
      </c>
      <c r="M51" s="448"/>
      <c r="N51" s="448"/>
      <c r="O51" s="448"/>
      <c r="P51" s="448"/>
      <c r="Q51" s="448"/>
      <c r="R51" s="448"/>
      <c r="S51" s="448"/>
      <c r="T51" s="448"/>
      <c r="U51" s="448"/>
      <c r="V51" s="448"/>
      <c r="W51" s="448"/>
      <c r="X51" s="448"/>
      <c r="Y51" s="448"/>
      <c r="Z51" s="448"/>
      <c r="AA51" s="448"/>
      <c r="AB51" s="448"/>
      <c r="AC51" s="448"/>
      <c r="AD51" s="448"/>
      <c r="AE51" s="448"/>
      <c r="AF51" s="448"/>
      <c r="AG51" s="448"/>
      <c r="AH51" s="351"/>
      <c r="AI51" s="510"/>
      <c r="AJ51" s="511"/>
      <c r="AK51" s="334"/>
      <c r="AL51" s="334"/>
      <c r="AM51" s="334"/>
      <c r="AN51" s="334"/>
      <c r="AO51" s="335"/>
      <c r="AP51" s="643"/>
      <c r="AQ51" s="370"/>
      <c r="AR51" s="370"/>
      <c r="AS51" s="370"/>
      <c r="AT51" s="370"/>
      <c r="AU51" s="370"/>
      <c r="AV51" s="370"/>
      <c r="AW51" s="370"/>
      <c r="AX51" s="370"/>
      <c r="AY51" s="370"/>
      <c r="AZ51" s="370"/>
      <c r="BA51" s="370"/>
      <c r="BB51" s="370"/>
      <c r="BC51" s="370"/>
      <c r="BD51" s="370"/>
      <c r="BE51" s="370"/>
      <c r="BF51" s="370"/>
      <c r="BG51" s="370"/>
      <c r="BH51" s="370"/>
      <c r="BI51" s="370"/>
      <c r="BJ51" s="370"/>
      <c r="BK51" s="370"/>
      <c r="BL51" s="371"/>
    </row>
    <row r="52" spans="1:64" ht="3" customHeight="1">
      <c r="A52" s="408" t="s">
        <v>335</v>
      </c>
      <c r="B52" s="466" t="s">
        <v>13</v>
      </c>
      <c r="C52" s="420"/>
      <c r="D52" s="421"/>
      <c r="E52" s="421"/>
      <c r="F52" s="421"/>
      <c r="G52" s="421"/>
      <c r="H52" s="421"/>
      <c r="I52" s="421"/>
      <c r="J52" s="422"/>
      <c r="K52" s="351"/>
      <c r="L52" s="408" t="s">
        <v>357</v>
      </c>
      <c r="M52" s="469" t="s">
        <v>372</v>
      </c>
      <c r="N52" s="469"/>
      <c r="O52" s="469"/>
      <c r="P52" s="469"/>
      <c r="Q52" s="469"/>
      <c r="R52" s="469"/>
      <c r="S52" s="469"/>
      <c r="T52" s="469"/>
      <c r="U52" s="469"/>
      <c r="V52" s="469"/>
      <c r="W52" s="469"/>
      <c r="X52" s="469"/>
      <c r="Y52" s="469"/>
      <c r="Z52" s="469"/>
      <c r="AA52" s="469"/>
      <c r="AB52" s="469"/>
      <c r="AC52" s="469"/>
      <c r="AD52" s="469"/>
      <c r="AE52" s="469"/>
      <c r="AF52" s="469"/>
      <c r="AG52" s="470"/>
      <c r="AH52" s="351"/>
      <c r="AI52" s="512"/>
      <c r="AJ52" s="513"/>
      <c r="AK52" s="367"/>
      <c r="AL52" s="367"/>
      <c r="AM52" s="367"/>
      <c r="AN52" s="367"/>
      <c r="AO52" s="368"/>
      <c r="AP52" s="384"/>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6"/>
    </row>
    <row r="53" spans="1:64" ht="9" customHeight="1">
      <c r="A53" s="283"/>
      <c r="B53" s="467"/>
      <c r="C53" s="423"/>
      <c r="D53" s="242"/>
      <c r="E53" s="242"/>
      <c r="F53" s="242"/>
      <c r="G53" s="242"/>
      <c r="H53" s="242"/>
      <c r="I53" s="242"/>
      <c r="J53" s="329"/>
      <c r="K53" s="351"/>
      <c r="L53" s="283"/>
      <c r="M53" s="471"/>
      <c r="N53" s="471"/>
      <c r="O53" s="471"/>
      <c r="P53" s="471"/>
      <c r="Q53" s="471"/>
      <c r="R53" s="471"/>
      <c r="S53" s="471"/>
      <c r="T53" s="471"/>
      <c r="U53" s="471"/>
      <c r="V53" s="471"/>
      <c r="W53" s="471"/>
      <c r="X53" s="471"/>
      <c r="Y53" s="471"/>
      <c r="Z53" s="471"/>
      <c r="AA53" s="471"/>
      <c r="AB53" s="471"/>
      <c r="AC53" s="471"/>
      <c r="AD53" s="471"/>
      <c r="AE53" s="471"/>
      <c r="AF53" s="471"/>
      <c r="AG53" s="472"/>
      <c r="AH53" s="351"/>
      <c r="AI53" s="414" t="s">
        <v>66</v>
      </c>
      <c r="AJ53" s="415"/>
      <c r="AK53" s="323"/>
      <c r="AL53" s="324"/>
      <c r="AM53" s="324"/>
      <c r="AN53" s="324"/>
      <c r="AO53" s="325"/>
      <c r="AP53" s="75" t="s">
        <v>191</v>
      </c>
      <c r="AQ53" s="336"/>
      <c r="AR53" s="337"/>
      <c r="AS53" s="337"/>
      <c r="AT53" s="76" t="s">
        <v>192</v>
      </c>
      <c r="AU53" s="359"/>
      <c r="AV53" s="359"/>
      <c r="AW53" s="359"/>
      <c r="AX53" s="359"/>
      <c r="AY53" s="359"/>
      <c r="AZ53" s="359"/>
      <c r="BA53" s="359"/>
      <c r="BB53" s="359"/>
      <c r="BC53" s="73" t="s">
        <v>193</v>
      </c>
      <c r="BD53" s="641"/>
      <c r="BE53" s="642"/>
      <c r="BF53" s="642"/>
      <c r="BG53" s="69" t="s">
        <v>194</v>
      </c>
      <c r="BH53" s="4"/>
      <c r="BI53" s="69" t="s">
        <v>194</v>
      </c>
      <c r="BJ53" s="336"/>
      <c r="BK53" s="337"/>
      <c r="BL53" s="74" t="s">
        <v>192</v>
      </c>
    </row>
    <row r="54" spans="1:64" ht="6.75" customHeight="1">
      <c r="A54" s="283"/>
      <c r="B54" s="467"/>
      <c r="C54" s="423"/>
      <c r="D54" s="242"/>
      <c r="E54" s="242"/>
      <c r="F54" s="242"/>
      <c r="G54" s="242"/>
      <c r="H54" s="242"/>
      <c r="I54" s="242"/>
      <c r="J54" s="329"/>
      <c r="K54" s="351"/>
      <c r="L54" s="283"/>
      <c r="M54" s="471"/>
      <c r="N54" s="471"/>
      <c r="O54" s="471"/>
      <c r="P54" s="471"/>
      <c r="Q54" s="471"/>
      <c r="R54" s="471"/>
      <c r="S54" s="471"/>
      <c r="T54" s="471"/>
      <c r="U54" s="471"/>
      <c r="V54" s="471"/>
      <c r="W54" s="471"/>
      <c r="X54" s="471"/>
      <c r="Y54" s="471"/>
      <c r="Z54" s="471"/>
      <c r="AA54" s="471"/>
      <c r="AB54" s="471"/>
      <c r="AC54" s="471"/>
      <c r="AD54" s="471"/>
      <c r="AE54" s="471"/>
      <c r="AF54" s="471"/>
      <c r="AG54" s="472"/>
      <c r="AH54" s="351"/>
      <c r="AI54" s="510"/>
      <c r="AJ54" s="511"/>
      <c r="AK54" s="334"/>
      <c r="AL54" s="334"/>
      <c r="AM54" s="334"/>
      <c r="AN54" s="334"/>
      <c r="AO54" s="335"/>
      <c r="AP54" s="369"/>
      <c r="AQ54" s="370"/>
      <c r="AR54" s="370"/>
      <c r="AS54" s="370"/>
      <c r="AT54" s="370"/>
      <c r="AU54" s="370"/>
      <c r="AV54" s="370"/>
      <c r="AW54" s="370"/>
      <c r="AX54" s="370"/>
      <c r="AY54" s="370"/>
      <c r="AZ54" s="370"/>
      <c r="BA54" s="370"/>
      <c r="BB54" s="370"/>
      <c r="BC54" s="370"/>
      <c r="BD54" s="370"/>
      <c r="BE54" s="370"/>
      <c r="BF54" s="370"/>
      <c r="BG54" s="370"/>
      <c r="BH54" s="370"/>
      <c r="BI54" s="370"/>
      <c r="BJ54" s="370"/>
      <c r="BK54" s="370"/>
      <c r="BL54" s="371"/>
    </row>
    <row r="55" spans="1:64" ht="1.5" customHeight="1" hidden="1">
      <c r="A55" s="77"/>
      <c r="B55" s="78"/>
      <c r="C55" s="424"/>
      <c r="D55" s="244"/>
      <c r="E55" s="244"/>
      <c r="F55" s="244"/>
      <c r="G55" s="244"/>
      <c r="H55" s="244"/>
      <c r="I55" s="244"/>
      <c r="J55" s="390"/>
      <c r="K55" s="351"/>
      <c r="L55" s="283"/>
      <c r="M55" s="471"/>
      <c r="N55" s="471"/>
      <c r="O55" s="471"/>
      <c r="P55" s="471"/>
      <c r="Q55" s="471"/>
      <c r="R55" s="471"/>
      <c r="S55" s="471"/>
      <c r="T55" s="471"/>
      <c r="U55" s="471"/>
      <c r="V55" s="471"/>
      <c r="W55" s="471"/>
      <c r="X55" s="471"/>
      <c r="Y55" s="471"/>
      <c r="Z55" s="471"/>
      <c r="AA55" s="471"/>
      <c r="AB55" s="471"/>
      <c r="AC55" s="471"/>
      <c r="AD55" s="471"/>
      <c r="AE55" s="471"/>
      <c r="AF55" s="471"/>
      <c r="AG55" s="472"/>
      <c r="AH55" s="351"/>
      <c r="AI55" s="510"/>
      <c r="AJ55" s="511"/>
      <c r="AK55" s="334"/>
      <c r="AL55" s="334"/>
      <c r="AM55" s="334"/>
      <c r="AN55" s="334"/>
      <c r="AO55" s="335"/>
      <c r="AP55" s="643"/>
      <c r="AQ55" s="370"/>
      <c r="AR55" s="370"/>
      <c r="AS55" s="370"/>
      <c r="AT55" s="370"/>
      <c r="AU55" s="370"/>
      <c r="AV55" s="370"/>
      <c r="AW55" s="370"/>
      <c r="AX55" s="370"/>
      <c r="AY55" s="370"/>
      <c r="AZ55" s="370"/>
      <c r="BA55" s="370"/>
      <c r="BB55" s="370"/>
      <c r="BC55" s="370"/>
      <c r="BD55" s="370"/>
      <c r="BE55" s="370"/>
      <c r="BF55" s="370"/>
      <c r="BG55" s="370"/>
      <c r="BH55" s="370"/>
      <c r="BI55" s="370"/>
      <c r="BJ55" s="370"/>
      <c r="BK55" s="370"/>
      <c r="BL55" s="371"/>
    </row>
    <row r="56" spans="1:64" ht="3.75" customHeight="1">
      <c r="A56" s="255"/>
      <c r="B56" s="409" t="s">
        <v>15</v>
      </c>
      <c r="C56" s="430"/>
      <c r="D56" s="240"/>
      <c r="E56" s="240"/>
      <c r="F56" s="240"/>
      <c r="G56" s="240"/>
      <c r="H56" s="240"/>
      <c r="I56" s="240"/>
      <c r="J56" s="328"/>
      <c r="K56" s="351"/>
      <c r="L56" s="285"/>
      <c r="M56" s="473"/>
      <c r="N56" s="473"/>
      <c r="O56" s="473"/>
      <c r="P56" s="473"/>
      <c r="Q56" s="473"/>
      <c r="R56" s="473"/>
      <c r="S56" s="473"/>
      <c r="T56" s="473"/>
      <c r="U56" s="473"/>
      <c r="V56" s="473"/>
      <c r="W56" s="473"/>
      <c r="X56" s="473"/>
      <c r="Y56" s="473"/>
      <c r="Z56" s="473"/>
      <c r="AA56" s="473"/>
      <c r="AB56" s="473"/>
      <c r="AC56" s="473"/>
      <c r="AD56" s="473"/>
      <c r="AE56" s="473"/>
      <c r="AF56" s="473"/>
      <c r="AG56" s="474"/>
      <c r="AH56" s="351"/>
      <c r="AI56" s="510"/>
      <c r="AJ56" s="511"/>
      <c r="AK56" s="334"/>
      <c r="AL56" s="334"/>
      <c r="AM56" s="334"/>
      <c r="AN56" s="334"/>
      <c r="AO56" s="335"/>
      <c r="AP56" s="643"/>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1"/>
    </row>
    <row r="57" spans="1:64" ht="4.5" customHeight="1">
      <c r="A57" s="257"/>
      <c r="B57" s="467"/>
      <c r="C57" s="423"/>
      <c r="D57" s="242"/>
      <c r="E57" s="242"/>
      <c r="F57" s="242"/>
      <c r="G57" s="242"/>
      <c r="H57" s="242"/>
      <c r="I57" s="242"/>
      <c r="J57" s="329"/>
      <c r="K57" s="351"/>
      <c r="L57" s="222" t="s">
        <v>14</v>
      </c>
      <c r="M57" s="239"/>
      <c r="N57" s="240"/>
      <c r="O57" s="240"/>
      <c r="P57" s="240"/>
      <c r="Q57" s="240"/>
      <c r="R57" s="240"/>
      <c r="S57" s="240"/>
      <c r="T57" s="240"/>
      <c r="U57" s="241"/>
      <c r="V57" s="444" t="s">
        <v>28</v>
      </c>
      <c r="W57" s="258"/>
      <c r="X57" s="258"/>
      <c r="Y57" s="258"/>
      <c r="Z57" s="239"/>
      <c r="AA57" s="240"/>
      <c r="AB57" s="240"/>
      <c r="AC57" s="240"/>
      <c r="AD57" s="240"/>
      <c r="AE57" s="240"/>
      <c r="AF57" s="240"/>
      <c r="AG57" s="328"/>
      <c r="AH57" s="351"/>
      <c r="AI57" s="512"/>
      <c r="AJ57" s="513"/>
      <c r="AK57" s="367"/>
      <c r="AL57" s="367"/>
      <c r="AM57" s="367"/>
      <c r="AN57" s="367"/>
      <c r="AO57" s="368"/>
      <c r="AP57" s="384"/>
      <c r="AQ57" s="385"/>
      <c r="AR57" s="385"/>
      <c r="AS57" s="385"/>
      <c r="AT57" s="385"/>
      <c r="AU57" s="385"/>
      <c r="AV57" s="385"/>
      <c r="AW57" s="385"/>
      <c r="AX57" s="385"/>
      <c r="AY57" s="385"/>
      <c r="AZ57" s="385"/>
      <c r="BA57" s="385"/>
      <c r="BB57" s="385"/>
      <c r="BC57" s="385"/>
      <c r="BD57" s="385"/>
      <c r="BE57" s="385"/>
      <c r="BF57" s="385"/>
      <c r="BG57" s="385"/>
      <c r="BH57" s="385"/>
      <c r="BI57" s="385"/>
      <c r="BJ57" s="385"/>
      <c r="BK57" s="385"/>
      <c r="BL57" s="386"/>
    </row>
    <row r="58" spans="1:64" ht="9" customHeight="1">
      <c r="A58" s="257"/>
      <c r="B58" s="467"/>
      <c r="C58" s="423"/>
      <c r="D58" s="242"/>
      <c r="E58" s="242"/>
      <c r="F58" s="242"/>
      <c r="G58" s="242"/>
      <c r="H58" s="242"/>
      <c r="I58" s="242"/>
      <c r="J58" s="329"/>
      <c r="K58" s="351"/>
      <c r="L58" s="223"/>
      <c r="M58" s="242"/>
      <c r="N58" s="242"/>
      <c r="O58" s="242"/>
      <c r="P58" s="242"/>
      <c r="Q58" s="242"/>
      <c r="R58" s="242"/>
      <c r="S58" s="242"/>
      <c r="T58" s="242"/>
      <c r="U58" s="243"/>
      <c r="V58" s="445"/>
      <c r="W58" s="260"/>
      <c r="X58" s="260"/>
      <c r="Y58" s="260"/>
      <c r="Z58" s="242"/>
      <c r="AA58" s="242"/>
      <c r="AB58" s="242"/>
      <c r="AC58" s="242"/>
      <c r="AD58" s="242"/>
      <c r="AE58" s="242"/>
      <c r="AF58" s="242"/>
      <c r="AG58" s="329"/>
      <c r="AH58" s="351"/>
      <c r="AI58" s="319"/>
      <c r="AJ58" s="320"/>
      <c r="AK58" s="323"/>
      <c r="AL58" s="324"/>
      <c r="AM58" s="324"/>
      <c r="AN58" s="324"/>
      <c r="AO58" s="325"/>
      <c r="AP58" s="75" t="s">
        <v>195</v>
      </c>
      <c r="AQ58" s="336"/>
      <c r="AR58" s="337"/>
      <c r="AS58" s="337"/>
      <c r="AT58" s="76" t="s">
        <v>196</v>
      </c>
      <c r="AU58" s="359"/>
      <c r="AV58" s="359"/>
      <c r="AW58" s="359"/>
      <c r="AX58" s="359"/>
      <c r="AY58" s="359"/>
      <c r="AZ58" s="359"/>
      <c r="BA58" s="359"/>
      <c r="BB58" s="359"/>
      <c r="BC58" s="73" t="s">
        <v>197</v>
      </c>
      <c r="BD58" s="641"/>
      <c r="BE58" s="642"/>
      <c r="BF58" s="642"/>
      <c r="BG58" s="69" t="s">
        <v>198</v>
      </c>
      <c r="BH58" s="4"/>
      <c r="BI58" s="69" t="s">
        <v>198</v>
      </c>
      <c r="BJ58" s="336"/>
      <c r="BK58" s="337"/>
      <c r="BL58" s="74" t="s">
        <v>196</v>
      </c>
    </row>
    <row r="59" spans="1:64" ht="1.5" customHeight="1">
      <c r="A59" s="256"/>
      <c r="B59" s="410"/>
      <c r="C59" s="424"/>
      <c r="D59" s="244"/>
      <c r="E59" s="244"/>
      <c r="F59" s="244"/>
      <c r="G59" s="244"/>
      <c r="H59" s="244"/>
      <c r="I59" s="244"/>
      <c r="J59" s="390"/>
      <c r="K59" s="351"/>
      <c r="L59" s="223"/>
      <c r="M59" s="242"/>
      <c r="N59" s="242"/>
      <c r="O59" s="242"/>
      <c r="P59" s="242"/>
      <c r="Q59" s="242"/>
      <c r="R59" s="242"/>
      <c r="S59" s="242"/>
      <c r="T59" s="242"/>
      <c r="U59" s="243"/>
      <c r="V59" s="445"/>
      <c r="W59" s="260"/>
      <c r="X59" s="260"/>
      <c r="Y59" s="260"/>
      <c r="Z59" s="242"/>
      <c r="AA59" s="242"/>
      <c r="AB59" s="242"/>
      <c r="AC59" s="242"/>
      <c r="AD59" s="242"/>
      <c r="AE59" s="242"/>
      <c r="AF59" s="242"/>
      <c r="AG59" s="329"/>
      <c r="AH59" s="351"/>
      <c r="AI59" s="338"/>
      <c r="AJ59" s="339"/>
      <c r="AK59" s="334"/>
      <c r="AL59" s="334"/>
      <c r="AM59" s="334"/>
      <c r="AN59" s="334"/>
      <c r="AO59" s="335"/>
      <c r="AP59" s="369"/>
      <c r="AQ59" s="370"/>
      <c r="AR59" s="370"/>
      <c r="AS59" s="370"/>
      <c r="AT59" s="370"/>
      <c r="AU59" s="370"/>
      <c r="AV59" s="370"/>
      <c r="AW59" s="370"/>
      <c r="AX59" s="370"/>
      <c r="AY59" s="370"/>
      <c r="AZ59" s="370"/>
      <c r="BA59" s="370"/>
      <c r="BB59" s="370"/>
      <c r="BC59" s="370"/>
      <c r="BD59" s="370"/>
      <c r="BE59" s="370"/>
      <c r="BF59" s="370"/>
      <c r="BG59" s="370"/>
      <c r="BH59" s="370"/>
      <c r="BI59" s="370"/>
      <c r="BJ59" s="370"/>
      <c r="BK59" s="370"/>
      <c r="BL59" s="371"/>
    </row>
    <row r="60" spans="1:64" ht="13.5" customHeight="1">
      <c r="A60" s="255"/>
      <c r="B60" s="409" t="s">
        <v>16</v>
      </c>
      <c r="C60" s="430"/>
      <c r="D60" s="240"/>
      <c r="E60" s="240"/>
      <c r="F60" s="240"/>
      <c r="G60" s="240"/>
      <c r="H60" s="240"/>
      <c r="I60" s="240"/>
      <c r="J60" s="328"/>
      <c r="K60" s="351"/>
      <c r="L60" s="224"/>
      <c r="M60" s="244"/>
      <c r="N60" s="244"/>
      <c r="O60" s="244"/>
      <c r="P60" s="244"/>
      <c r="Q60" s="244"/>
      <c r="R60" s="244"/>
      <c r="S60" s="244"/>
      <c r="T60" s="244"/>
      <c r="U60" s="245"/>
      <c r="V60" s="585"/>
      <c r="W60" s="586"/>
      <c r="X60" s="586"/>
      <c r="Y60" s="586"/>
      <c r="Z60" s="244"/>
      <c r="AA60" s="244"/>
      <c r="AB60" s="244"/>
      <c r="AC60" s="244"/>
      <c r="AD60" s="244"/>
      <c r="AE60" s="244"/>
      <c r="AF60" s="244"/>
      <c r="AG60" s="390"/>
      <c r="AH60" s="351"/>
      <c r="AI60" s="349"/>
      <c r="AJ60" s="350"/>
      <c r="AK60" s="367"/>
      <c r="AL60" s="367"/>
      <c r="AM60" s="367"/>
      <c r="AN60" s="367"/>
      <c r="AO60" s="368"/>
      <c r="AP60" s="384"/>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6"/>
    </row>
    <row r="61" spans="1:64" ht="5.25" customHeight="1">
      <c r="A61" s="256"/>
      <c r="B61" s="410"/>
      <c r="C61" s="424"/>
      <c r="D61" s="244"/>
      <c r="E61" s="244"/>
      <c r="F61" s="244"/>
      <c r="G61" s="244"/>
      <c r="H61" s="244"/>
      <c r="I61" s="244"/>
      <c r="J61" s="390"/>
      <c r="K61" s="351"/>
      <c r="L61" s="222" t="s">
        <v>20</v>
      </c>
      <c r="M61" s="258"/>
      <c r="N61" s="258"/>
      <c r="O61" s="258"/>
      <c r="P61" s="258"/>
      <c r="Q61" s="258"/>
      <c r="R61" s="259"/>
      <c r="S61" s="444" t="s">
        <v>24</v>
      </c>
      <c r="T61" s="258"/>
      <c r="U61" s="258"/>
      <c r="V61" s="258"/>
      <c r="W61" s="258"/>
      <c r="X61" s="258"/>
      <c r="Y61" s="258"/>
      <c r="Z61" s="259"/>
      <c r="AA61" s="393" t="s">
        <v>180</v>
      </c>
      <c r="AB61" s="394"/>
      <c r="AC61" s="394"/>
      <c r="AD61" s="394"/>
      <c r="AE61" s="394"/>
      <c r="AF61" s="394"/>
      <c r="AG61" s="395"/>
      <c r="AH61" s="351"/>
      <c r="AI61" s="319"/>
      <c r="AJ61" s="320"/>
      <c r="AK61" s="323"/>
      <c r="AL61" s="324"/>
      <c r="AM61" s="324"/>
      <c r="AN61" s="324"/>
      <c r="AO61" s="325"/>
      <c r="AP61" s="446" t="s">
        <v>199</v>
      </c>
      <c r="AQ61" s="336"/>
      <c r="AR61" s="337"/>
      <c r="AS61" s="337"/>
      <c r="AT61" s="447" t="s">
        <v>200</v>
      </c>
      <c r="AU61" s="359"/>
      <c r="AV61" s="359"/>
      <c r="AW61" s="359"/>
      <c r="AX61" s="359"/>
      <c r="AY61" s="359"/>
      <c r="AZ61" s="359"/>
      <c r="BA61" s="359"/>
      <c r="BB61" s="359"/>
      <c r="BC61" s="647" t="s">
        <v>201</v>
      </c>
      <c r="BD61" s="641"/>
      <c r="BE61" s="642"/>
      <c r="BF61" s="642"/>
      <c r="BG61" s="304" t="s">
        <v>202</v>
      </c>
      <c r="BH61" s="336"/>
      <c r="BI61" s="304" t="s">
        <v>202</v>
      </c>
      <c r="BJ61" s="336"/>
      <c r="BK61" s="337"/>
      <c r="BL61" s="645" t="s">
        <v>200</v>
      </c>
    </row>
    <row r="62" spans="1:64" ht="3.75" customHeight="1">
      <c r="A62" s="255"/>
      <c r="B62" s="409" t="s">
        <v>17</v>
      </c>
      <c r="C62" s="430"/>
      <c r="D62" s="240"/>
      <c r="E62" s="240"/>
      <c r="F62" s="240"/>
      <c r="G62" s="240"/>
      <c r="H62" s="240"/>
      <c r="I62" s="240"/>
      <c r="J62" s="328"/>
      <c r="K62" s="351"/>
      <c r="L62" s="223"/>
      <c r="M62" s="260"/>
      <c r="N62" s="260"/>
      <c r="O62" s="260"/>
      <c r="P62" s="260"/>
      <c r="Q62" s="260"/>
      <c r="R62" s="261"/>
      <c r="S62" s="445"/>
      <c r="T62" s="260"/>
      <c r="U62" s="260"/>
      <c r="V62" s="260"/>
      <c r="W62" s="260"/>
      <c r="X62" s="260"/>
      <c r="Y62" s="260"/>
      <c r="Z62" s="261"/>
      <c r="AA62" s="396"/>
      <c r="AB62" s="397"/>
      <c r="AC62" s="397"/>
      <c r="AD62" s="397"/>
      <c r="AE62" s="397"/>
      <c r="AF62" s="397"/>
      <c r="AG62" s="398"/>
      <c r="AH62" s="351"/>
      <c r="AI62" s="338"/>
      <c r="AJ62" s="339"/>
      <c r="AK62" s="334"/>
      <c r="AL62" s="334"/>
      <c r="AM62" s="334"/>
      <c r="AN62" s="334"/>
      <c r="AO62" s="335"/>
      <c r="AP62" s="556"/>
      <c r="AQ62" s="388"/>
      <c r="AR62" s="388"/>
      <c r="AS62" s="388"/>
      <c r="AT62" s="557"/>
      <c r="AU62" s="477"/>
      <c r="AV62" s="477"/>
      <c r="AW62" s="477"/>
      <c r="AX62" s="477"/>
      <c r="AY62" s="477"/>
      <c r="AZ62" s="477"/>
      <c r="BA62" s="477"/>
      <c r="BB62" s="477"/>
      <c r="BC62" s="648"/>
      <c r="BD62" s="383"/>
      <c r="BE62" s="383"/>
      <c r="BF62" s="383"/>
      <c r="BG62" s="306"/>
      <c r="BH62" s="388"/>
      <c r="BI62" s="306"/>
      <c r="BJ62" s="388"/>
      <c r="BK62" s="388"/>
      <c r="BL62" s="646"/>
    </row>
    <row r="63" spans="1:64" ht="15" customHeight="1">
      <c r="A63" s="257"/>
      <c r="B63" s="467"/>
      <c r="C63" s="423"/>
      <c r="D63" s="242"/>
      <c r="E63" s="242"/>
      <c r="F63" s="242"/>
      <c r="G63" s="242"/>
      <c r="H63" s="242"/>
      <c r="I63" s="242"/>
      <c r="J63" s="329"/>
      <c r="K63" s="351"/>
      <c r="L63" s="1"/>
      <c r="M63" s="80" t="s">
        <v>21</v>
      </c>
      <c r="N63" s="7"/>
      <c r="O63" s="479" t="s">
        <v>22</v>
      </c>
      <c r="P63" s="479"/>
      <c r="Q63" s="7"/>
      <c r="R63" s="81" t="s">
        <v>23</v>
      </c>
      <c r="S63" s="8"/>
      <c r="T63" s="80" t="s">
        <v>21</v>
      </c>
      <c r="U63" s="387"/>
      <c r="V63" s="388"/>
      <c r="W63" s="80" t="s">
        <v>22</v>
      </c>
      <c r="X63" s="387"/>
      <c r="Y63" s="388"/>
      <c r="Z63" s="81" t="s">
        <v>23</v>
      </c>
      <c r="AA63" s="449"/>
      <c r="AB63" s="388"/>
      <c r="AC63" s="80" t="s">
        <v>21</v>
      </c>
      <c r="AD63" s="7"/>
      <c r="AE63" s="80" t="s">
        <v>22</v>
      </c>
      <c r="AF63" s="7"/>
      <c r="AG63" s="82" t="s">
        <v>23</v>
      </c>
      <c r="AH63" s="351"/>
      <c r="AI63" s="349"/>
      <c r="AJ63" s="350"/>
      <c r="AK63" s="367"/>
      <c r="AL63" s="367"/>
      <c r="AM63" s="367"/>
      <c r="AN63" s="367"/>
      <c r="AO63" s="368"/>
      <c r="AP63" s="644"/>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6"/>
    </row>
    <row r="64" spans="1:64" ht="3" customHeight="1" hidden="1">
      <c r="A64" s="77"/>
      <c r="B64" s="78"/>
      <c r="C64" s="424"/>
      <c r="D64" s="244"/>
      <c r="E64" s="244"/>
      <c r="F64" s="244"/>
      <c r="G64" s="244"/>
      <c r="H64" s="244"/>
      <c r="I64" s="244"/>
      <c r="J64" s="390"/>
      <c r="K64" s="351"/>
      <c r="L64" s="83"/>
      <c r="M64" s="84"/>
      <c r="N64" s="84"/>
      <c r="O64" s="84"/>
      <c r="P64" s="84"/>
      <c r="Q64" s="84"/>
      <c r="R64" s="85"/>
      <c r="S64" s="86"/>
      <c r="T64" s="84"/>
      <c r="U64" s="84"/>
      <c r="V64" s="84"/>
      <c r="W64" s="84"/>
      <c r="X64" s="84"/>
      <c r="Y64" s="84"/>
      <c r="Z64" s="85"/>
      <c r="AA64" s="86"/>
      <c r="AB64" s="84"/>
      <c r="AC64" s="84"/>
      <c r="AD64" s="84"/>
      <c r="AE64" s="84"/>
      <c r="AF64" s="84"/>
      <c r="AG64" s="87"/>
      <c r="AH64" s="351"/>
      <c r="AI64" s="88"/>
      <c r="AJ64" s="89"/>
      <c r="AK64" s="90"/>
      <c r="AL64" s="90"/>
      <c r="AM64" s="90"/>
      <c r="AN64" s="90"/>
      <c r="AO64" s="91"/>
      <c r="AP64" s="92"/>
      <c r="AQ64" s="92"/>
      <c r="AR64" s="92"/>
      <c r="AS64" s="92"/>
      <c r="AT64" s="92"/>
      <c r="AU64" s="92"/>
      <c r="AV64" s="92"/>
      <c r="AW64" s="92"/>
      <c r="AX64" s="92"/>
      <c r="AY64" s="92"/>
      <c r="AZ64" s="92"/>
      <c r="BA64" s="92"/>
      <c r="BB64" s="92"/>
      <c r="BC64" s="92"/>
      <c r="BD64" s="92"/>
      <c r="BE64" s="92"/>
      <c r="BF64" s="92"/>
      <c r="BG64" s="92"/>
      <c r="BH64" s="92"/>
      <c r="BI64" s="92"/>
      <c r="BJ64" s="92"/>
      <c r="BK64" s="92"/>
      <c r="BL64" s="93"/>
    </row>
    <row r="65" spans="1:64" ht="9" customHeight="1">
      <c r="A65" s="414" t="s">
        <v>27</v>
      </c>
      <c r="B65" s="415"/>
      <c r="C65" s="415"/>
      <c r="D65" s="415"/>
      <c r="E65" s="415"/>
      <c r="F65" s="415"/>
      <c r="G65" s="415"/>
      <c r="H65" s="415"/>
      <c r="I65" s="415"/>
      <c r="J65" s="416"/>
      <c r="K65" s="351"/>
      <c r="L65" s="246" t="s">
        <v>27</v>
      </c>
      <c r="M65" s="247"/>
      <c r="N65" s="247"/>
      <c r="O65" s="247"/>
      <c r="P65" s="247"/>
      <c r="Q65" s="247"/>
      <c r="R65" s="248"/>
      <c r="S65" s="413" t="s">
        <v>218</v>
      </c>
      <c r="T65" s="320"/>
      <c r="U65" s="442"/>
      <c r="V65" s="442"/>
      <c r="W65" s="442"/>
      <c r="X65" s="442"/>
      <c r="Y65" s="442"/>
      <c r="Z65" s="442"/>
      <c r="AA65" s="442"/>
      <c r="AB65" s="442"/>
      <c r="AC65" s="442"/>
      <c r="AD65" s="442"/>
      <c r="AE65" s="442"/>
      <c r="AF65" s="442"/>
      <c r="AG65" s="443"/>
      <c r="AH65" s="351"/>
      <c r="AI65" s="381"/>
      <c r="AJ65" s="339"/>
      <c r="AK65" s="389"/>
      <c r="AL65" s="334"/>
      <c r="AM65" s="334"/>
      <c r="AN65" s="334"/>
      <c r="AO65" s="335"/>
      <c r="AP65" s="75" t="s">
        <v>187</v>
      </c>
      <c r="AQ65" s="336"/>
      <c r="AR65" s="337"/>
      <c r="AS65" s="337"/>
      <c r="AT65" s="76" t="s">
        <v>188</v>
      </c>
      <c r="AU65" s="359"/>
      <c r="AV65" s="359"/>
      <c r="AW65" s="359"/>
      <c r="AX65" s="359"/>
      <c r="AY65" s="359"/>
      <c r="AZ65" s="359"/>
      <c r="BA65" s="359"/>
      <c r="BB65" s="359"/>
      <c r="BC65" s="73" t="s">
        <v>189</v>
      </c>
      <c r="BD65" s="641"/>
      <c r="BE65" s="642"/>
      <c r="BF65" s="642"/>
      <c r="BG65" s="69" t="s">
        <v>190</v>
      </c>
      <c r="BH65" s="4"/>
      <c r="BI65" s="69" t="s">
        <v>190</v>
      </c>
      <c r="BJ65" s="336"/>
      <c r="BK65" s="337"/>
      <c r="BL65" s="74" t="s">
        <v>188</v>
      </c>
    </row>
    <row r="66" spans="1:64" ht="15" customHeight="1">
      <c r="A66" s="660"/>
      <c r="B66" s="458"/>
      <c r="C66" s="458"/>
      <c r="D66" s="458"/>
      <c r="E66" s="458"/>
      <c r="F66" s="458"/>
      <c r="G66" s="458"/>
      <c r="H66" s="458"/>
      <c r="I66" s="458"/>
      <c r="J66" s="661"/>
      <c r="K66" s="351"/>
      <c r="L66" s="249"/>
      <c r="M66" s="250"/>
      <c r="N66" s="250"/>
      <c r="O66" s="250"/>
      <c r="P66" s="250"/>
      <c r="Q66" s="250"/>
      <c r="R66" s="251"/>
      <c r="S66" s="439"/>
      <c r="T66" s="440"/>
      <c r="U66" s="440"/>
      <c r="V66" s="440"/>
      <c r="W66" s="440"/>
      <c r="X66" s="440"/>
      <c r="Y66" s="440"/>
      <c r="Z66" s="440"/>
      <c r="AA66" s="440"/>
      <c r="AB66" s="440"/>
      <c r="AC66" s="440"/>
      <c r="AD66" s="440"/>
      <c r="AE66" s="440"/>
      <c r="AF66" s="440"/>
      <c r="AG66" s="441"/>
      <c r="AH66" s="351"/>
      <c r="AI66" s="349"/>
      <c r="AJ66" s="350"/>
      <c r="AK66" s="367"/>
      <c r="AL66" s="367"/>
      <c r="AM66" s="367"/>
      <c r="AN66" s="367"/>
      <c r="AO66" s="368"/>
      <c r="AP66" s="644"/>
      <c r="AQ66" s="385"/>
      <c r="AR66" s="385"/>
      <c r="AS66" s="385"/>
      <c r="AT66" s="385"/>
      <c r="AU66" s="385"/>
      <c r="AV66" s="385"/>
      <c r="AW66" s="385"/>
      <c r="AX66" s="385"/>
      <c r="AY66" s="385"/>
      <c r="AZ66" s="385"/>
      <c r="BA66" s="385"/>
      <c r="BB66" s="385"/>
      <c r="BC66" s="385"/>
      <c r="BD66" s="385"/>
      <c r="BE66" s="385"/>
      <c r="BF66" s="385"/>
      <c r="BG66" s="385"/>
      <c r="BH66" s="385"/>
      <c r="BI66" s="385"/>
      <c r="BJ66" s="385"/>
      <c r="BK66" s="385"/>
      <c r="BL66" s="386"/>
    </row>
    <row r="67" spans="1:64" ht="9" customHeight="1">
      <c r="A67" s="660"/>
      <c r="B67" s="458"/>
      <c r="C67" s="458"/>
      <c r="D67" s="458"/>
      <c r="E67" s="458"/>
      <c r="F67" s="458"/>
      <c r="G67" s="458"/>
      <c r="H67" s="458"/>
      <c r="I67" s="458"/>
      <c r="J67" s="661"/>
      <c r="K67" s="351"/>
      <c r="L67" s="249"/>
      <c r="M67" s="250"/>
      <c r="N67" s="250"/>
      <c r="O67" s="250"/>
      <c r="P67" s="250"/>
      <c r="Q67" s="250"/>
      <c r="R67" s="251"/>
      <c r="S67" s="391" t="s">
        <v>25</v>
      </c>
      <c r="T67" s="392"/>
      <c r="U67" s="392"/>
      <c r="V67" s="392"/>
      <c r="W67" s="392"/>
      <c r="X67" s="392"/>
      <c r="Y67" s="382"/>
      <c r="Z67" s="383"/>
      <c r="AA67" s="383"/>
      <c r="AB67" s="94" t="s">
        <v>49</v>
      </c>
      <c r="AC67" s="382"/>
      <c r="AD67" s="383"/>
      <c r="AE67" s="94" t="s">
        <v>49</v>
      </c>
      <c r="AF67" s="9"/>
      <c r="AG67" s="95" t="s">
        <v>26</v>
      </c>
      <c r="AH67" s="351"/>
      <c r="AI67" s="319"/>
      <c r="AJ67" s="320"/>
      <c r="AK67" s="323"/>
      <c r="AL67" s="324"/>
      <c r="AM67" s="324"/>
      <c r="AN67" s="324"/>
      <c r="AO67" s="325"/>
      <c r="AP67" s="75" t="s">
        <v>51</v>
      </c>
      <c r="AQ67" s="336"/>
      <c r="AR67" s="337"/>
      <c r="AS67" s="337"/>
      <c r="AT67" s="76" t="s">
        <v>26</v>
      </c>
      <c r="AU67" s="359"/>
      <c r="AV67" s="359"/>
      <c r="AW67" s="359"/>
      <c r="AX67" s="359"/>
      <c r="AY67" s="359"/>
      <c r="AZ67" s="359"/>
      <c r="BA67" s="359"/>
      <c r="BB67" s="359"/>
      <c r="BC67" s="73" t="s">
        <v>67</v>
      </c>
      <c r="BD67" s="641"/>
      <c r="BE67" s="642"/>
      <c r="BF67" s="642"/>
      <c r="BG67" s="69" t="s">
        <v>50</v>
      </c>
      <c r="BH67" s="4"/>
      <c r="BI67" s="69" t="s">
        <v>49</v>
      </c>
      <c r="BJ67" s="336"/>
      <c r="BK67" s="337"/>
      <c r="BL67" s="74" t="s">
        <v>216</v>
      </c>
    </row>
    <row r="68" spans="1:64" ht="1.5" customHeight="1" hidden="1">
      <c r="A68" s="203"/>
      <c r="B68" s="201"/>
      <c r="C68" s="201"/>
      <c r="D68" s="201"/>
      <c r="E68" s="201"/>
      <c r="F68" s="201"/>
      <c r="G68" s="201"/>
      <c r="H68" s="201"/>
      <c r="I68" s="201"/>
      <c r="J68" s="202"/>
      <c r="K68" s="351"/>
      <c r="L68" s="252"/>
      <c r="M68" s="253"/>
      <c r="N68" s="253"/>
      <c r="O68" s="253"/>
      <c r="P68" s="253"/>
      <c r="Q68" s="253"/>
      <c r="R68" s="254"/>
      <c r="S68" s="86"/>
      <c r="T68" s="84"/>
      <c r="U68" s="84"/>
      <c r="V68" s="84"/>
      <c r="W68" s="84"/>
      <c r="X68" s="84"/>
      <c r="Y68" s="84"/>
      <c r="Z68" s="84"/>
      <c r="AA68" s="84"/>
      <c r="AB68" s="84"/>
      <c r="AC68" s="84"/>
      <c r="AD68" s="84"/>
      <c r="AE68" s="84"/>
      <c r="AF68" s="84"/>
      <c r="AG68" s="87"/>
      <c r="AH68" s="351"/>
      <c r="AI68" s="338"/>
      <c r="AJ68" s="339"/>
      <c r="AK68" s="334"/>
      <c r="AL68" s="334"/>
      <c r="AM68" s="334"/>
      <c r="AN68" s="334"/>
      <c r="AO68" s="335"/>
      <c r="AP68" s="96"/>
      <c r="AQ68" s="97"/>
      <c r="AR68" s="97"/>
      <c r="AS68" s="97"/>
      <c r="AT68" s="97"/>
      <c r="AU68" s="97"/>
      <c r="AV68" s="97"/>
      <c r="AW68" s="97"/>
      <c r="AX68" s="97"/>
      <c r="AY68" s="97"/>
      <c r="AZ68" s="97"/>
      <c r="BA68" s="97"/>
      <c r="BB68" s="97"/>
      <c r="BC68" s="97"/>
      <c r="BD68" s="97"/>
      <c r="BE68" s="97"/>
      <c r="BF68" s="97"/>
      <c r="BG68" s="97"/>
      <c r="BH68" s="97"/>
      <c r="BI68" s="97"/>
      <c r="BJ68" s="97"/>
      <c r="BK68" s="97"/>
      <c r="BL68" s="98"/>
    </row>
    <row r="69" spans="1:64" ht="15" customHeight="1" thickBot="1">
      <c r="A69" s="208" t="s">
        <v>310</v>
      </c>
      <c r="B69" s="209"/>
      <c r="C69" s="211"/>
      <c r="D69" s="205"/>
      <c r="E69" s="204" t="s">
        <v>49</v>
      </c>
      <c r="F69" s="212"/>
      <c r="G69" s="204" t="s">
        <v>49</v>
      </c>
      <c r="H69" s="212"/>
      <c r="I69" s="206"/>
      <c r="J69" s="207" t="s">
        <v>26</v>
      </c>
      <c r="K69" s="351"/>
      <c r="L69" s="246" t="s">
        <v>29</v>
      </c>
      <c r="M69" s="247"/>
      <c r="N69" s="247"/>
      <c r="O69" s="247"/>
      <c r="P69" s="247"/>
      <c r="Q69" s="247"/>
      <c r="R69" s="248"/>
      <c r="S69" s="399" t="s">
        <v>127</v>
      </c>
      <c r="T69" s="400"/>
      <c r="U69" s="400"/>
      <c r="V69" s="400"/>
      <c r="W69" s="400"/>
      <c r="X69" s="400"/>
      <c r="Y69" s="400"/>
      <c r="Z69" s="400"/>
      <c r="AA69" s="400"/>
      <c r="AB69" s="400"/>
      <c r="AC69" s="400"/>
      <c r="AD69" s="400"/>
      <c r="AE69" s="400"/>
      <c r="AF69" s="400"/>
      <c r="AG69" s="401"/>
      <c r="AH69" s="351"/>
      <c r="AI69" s="349"/>
      <c r="AJ69" s="350"/>
      <c r="AK69" s="367"/>
      <c r="AL69" s="367"/>
      <c r="AM69" s="367"/>
      <c r="AN69" s="367"/>
      <c r="AO69" s="368"/>
      <c r="AP69" s="644"/>
      <c r="AQ69" s="385"/>
      <c r="AR69" s="385"/>
      <c r="AS69" s="385"/>
      <c r="AT69" s="385"/>
      <c r="AU69" s="385"/>
      <c r="AV69" s="385"/>
      <c r="AW69" s="385"/>
      <c r="AX69" s="385"/>
      <c r="AY69" s="385"/>
      <c r="AZ69" s="385"/>
      <c r="BA69" s="385"/>
      <c r="BB69" s="385"/>
      <c r="BC69" s="385"/>
      <c r="BD69" s="385"/>
      <c r="BE69" s="385"/>
      <c r="BF69" s="385"/>
      <c r="BG69" s="385"/>
      <c r="BH69" s="385"/>
      <c r="BI69" s="385"/>
      <c r="BJ69" s="385"/>
      <c r="BK69" s="385"/>
      <c r="BL69" s="386"/>
    </row>
    <row r="70" spans="1:64" ht="9" customHeight="1">
      <c r="A70" s="229" t="s">
        <v>309</v>
      </c>
      <c r="B70" s="229"/>
      <c r="C70" s="411"/>
      <c r="D70" s="411"/>
      <c r="E70" s="411"/>
      <c r="F70" s="411"/>
      <c r="G70" s="411"/>
      <c r="H70" s="411"/>
      <c r="I70" s="411"/>
      <c r="J70" s="210"/>
      <c r="K70" s="351"/>
      <c r="L70" s="249"/>
      <c r="M70" s="250"/>
      <c r="N70" s="250"/>
      <c r="O70" s="250"/>
      <c r="P70" s="250"/>
      <c r="Q70" s="250"/>
      <c r="R70" s="251"/>
      <c r="S70" s="402"/>
      <c r="T70" s="403"/>
      <c r="U70" s="403"/>
      <c r="V70" s="403"/>
      <c r="W70" s="403"/>
      <c r="X70" s="403"/>
      <c r="Y70" s="403"/>
      <c r="Z70" s="403"/>
      <c r="AA70" s="403"/>
      <c r="AB70" s="403"/>
      <c r="AC70" s="403"/>
      <c r="AD70" s="403"/>
      <c r="AE70" s="403"/>
      <c r="AF70" s="403"/>
      <c r="AG70" s="404"/>
      <c r="AH70" s="351"/>
      <c r="AI70" s="319"/>
      <c r="AJ70" s="320"/>
      <c r="AK70" s="323"/>
      <c r="AL70" s="324"/>
      <c r="AM70" s="324"/>
      <c r="AN70" s="324"/>
      <c r="AO70" s="325"/>
      <c r="AP70" s="75" t="s">
        <v>203</v>
      </c>
      <c r="AQ70" s="336"/>
      <c r="AR70" s="337"/>
      <c r="AS70" s="337"/>
      <c r="AT70" s="76" t="s">
        <v>184</v>
      </c>
      <c r="AU70" s="359"/>
      <c r="AV70" s="359"/>
      <c r="AW70" s="359"/>
      <c r="AX70" s="359"/>
      <c r="AY70" s="359"/>
      <c r="AZ70" s="359"/>
      <c r="BA70" s="359"/>
      <c r="BB70" s="359"/>
      <c r="BC70" s="73" t="s">
        <v>204</v>
      </c>
      <c r="BD70" s="336"/>
      <c r="BE70" s="337"/>
      <c r="BF70" s="337"/>
      <c r="BG70" s="69" t="s">
        <v>183</v>
      </c>
      <c r="BH70" s="4"/>
      <c r="BI70" s="69" t="s">
        <v>183</v>
      </c>
      <c r="BJ70" s="336"/>
      <c r="BK70" s="337"/>
      <c r="BL70" s="74" t="s">
        <v>184</v>
      </c>
    </row>
    <row r="71" spans="1:64" ht="6" customHeight="1">
      <c r="A71" s="229"/>
      <c r="B71" s="229"/>
      <c r="C71" s="412"/>
      <c r="D71" s="412"/>
      <c r="E71" s="412"/>
      <c r="F71" s="412"/>
      <c r="G71" s="412"/>
      <c r="H71" s="412"/>
      <c r="I71" s="412"/>
      <c r="J71" s="99"/>
      <c r="K71" s="351"/>
      <c r="L71" s="252"/>
      <c r="M71" s="253"/>
      <c r="N71" s="253"/>
      <c r="O71" s="253"/>
      <c r="P71" s="253"/>
      <c r="Q71" s="253"/>
      <c r="R71" s="254"/>
      <c r="S71" s="405"/>
      <c r="T71" s="406"/>
      <c r="U71" s="406"/>
      <c r="V71" s="406"/>
      <c r="W71" s="406"/>
      <c r="X71" s="406"/>
      <c r="Y71" s="406"/>
      <c r="Z71" s="406"/>
      <c r="AA71" s="406"/>
      <c r="AB71" s="406"/>
      <c r="AC71" s="406"/>
      <c r="AD71" s="406"/>
      <c r="AE71" s="406"/>
      <c r="AF71" s="406"/>
      <c r="AG71" s="407"/>
      <c r="AH71" s="351"/>
      <c r="AI71" s="338"/>
      <c r="AJ71" s="339"/>
      <c r="AK71" s="334"/>
      <c r="AL71" s="334"/>
      <c r="AM71" s="334"/>
      <c r="AN71" s="334"/>
      <c r="AO71" s="335"/>
      <c r="AP71" s="369"/>
      <c r="AQ71" s="370"/>
      <c r="AR71" s="370"/>
      <c r="AS71" s="370"/>
      <c r="AT71" s="370"/>
      <c r="AU71" s="370"/>
      <c r="AV71" s="370"/>
      <c r="AW71" s="370"/>
      <c r="AX71" s="370"/>
      <c r="AY71" s="370"/>
      <c r="AZ71" s="370"/>
      <c r="BA71" s="370"/>
      <c r="BB71" s="370"/>
      <c r="BC71" s="370"/>
      <c r="BD71" s="370"/>
      <c r="BE71" s="370"/>
      <c r="BF71" s="370"/>
      <c r="BG71" s="370"/>
      <c r="BH71" s="370"/>
      <c r="BI71" s="370"/>
      <c r="BJ71" s="370"/>
      <c r="BK71" s="370"/>
      <c r="BL71" s="371"/>
    </row>
    <row r="72" spans="1:64" ht="9" customHeight="1">
      <c r="A72" s="99"/>
      <c r="B72" s="100"/>
      <c r="C72" s="659"/>
      <c r="D72" s="659"/>
      <c r="E72" s="659"/>
      <c r="F72" s="659"/>
      <c r="G72" s="659"/>
      <c r="H72" s="659"/>
      <c r="I72" s="659"/>
      <c r="J72" s="659"/>
      <c r="K72" s="351"/>
      <c r="L72" s="222" t="s">
        <v>30</v>
      </c>
      <c r="M72" s="239"/>
      <c r="N72" s="240"/>
      <c r="O72" s="240"/>
      <c r="P72" s="240"/>
      <c r="Q72" s="240"/>
      <c r="R72" s="240"/>
      <c r="S72" s="240"/>
      <c r="T72" s="240"/>
      <c r="U72" s="241"/>
      <c r="V72" s="294" t="s">
        <v>128</v>
      </c>
      <c r="W72" s="295"/>
      <c r="X72" s="295"/>
      <c r="Y72" s="296"/>
      <c r="Z72" s="310"/>
      <c r="AA72" s="311"/>
      <c r="AB72" s="282" t="s">
        <v>34</v>
      </c>
      <c r="AC72" s="409"/>
      <c r="AD72" s="294" t="s">
        <v>129</v>
      </c>
      <c r="AE72" s="296"/>
      <c r="AF72" s="287"/>
      <c r="AG72" s="316" t="s">
        <v>34</v>
      </c>
      <c r="AH72" s="351"/>
      <c r="AI72" s="349"/>
      <c r="AJ72" s="350"/>
      <c r="AK72" s="367"/>
      <c r="AL72" s="367"/>
      <c r="AM72" s="367"/>
      <c r="AN72" s="367"/>
      <c r="AO72" s="368"/>
      <c r="AP72" s="384"/>
      <c r="AQ72" s="385"/>
      <c r="AR72" s="385"/>
      <c r="AS72" s="385"/>
      <c r="AT72" s="385"/>
      <c r="AU72" s="385"/>
      <c r="AV72" s="385"/>
      <c r="AW72" s="385"/>
      <c r="AX72" s="385"/>
      <c r="AY72" s="385"/>
      <c r="AZ72" s="385"/>
      <c r="BA72" s="385"/>
      <c r="BB72" s="385"/>
      <c r="BC72" s="385"/>
      <c r="BD72" s="385"/>
      <c r="BE72" s="385"/>
      <c r="BF72" s="385"/>
      <c r="BG72" s="385"/>
      <c r="BH72" s="385"/>
      <c r="BI72" s="385"/>
      <c r="BJ72" s="385"/>
      <c r="BK72" s="385"/>
      <c r="BL72" s="386"/>
    </row>
    <row r="73" spans="1:64" ht="9" customHeight="1">
      <c r="A73" s="99"/>
      <c r="B73" s="221" t="s">
        <v>37</v>
      </c>
      <c r="C73" s="659"/>
      <c r="D73" s="659"/>
      <c r="E73" s="659"/>
      <c r="F73" s="659"/>
      <c r="G73" s="659"/>
      <c r="H73" s="659"/>
      <c r="I73" s="659"/>
      <c r="J73" s="659"/>
      <c r="K73" s="351"/>
      <c r="L73" s="223"/>
      <c r="M73" s="242"/>
      <c r="N73" s="242"/>
      <c r="O73" s="242"/>
      <c r="P73" s="242"/>
      <c r="Q73" s="242"/>
      <c r="R73" s="242"/>
      <c r="S73" s="242"/>
      <c r="T73" s="242"/>
      <c r="U73" s="243"/>
      <c r="V73" s="297"/>
      <c r="W73" s="298"/>
      <c r="X73" s="298"/>
      <c r="Y73" s="299"/>
      <c r="Z73" s="312"/>
      <c r="AA73" s="313"/>
      <c r="AB73" s="284"/>
      <c r="AC73" s="467"/>
      <c r="AD73" s="297"/>
      <c r="AE73" s="299"/>
      <c r="AF73" s="289"/>
      <c r="AG73" s="317"/>
      <c r="AH73" s="351"/>
      <c r="AI73" s="381"/>
      <c r="AJ73" s="339"/>
      <c r="AK73" s="389"/>
      <c r="AL73" s="334"/>
      <c r="AM73" s="334"/>
      <c r="AN73" s="334"/>
      <c r="AO73" s="335"/>
      <c r="AP73" s="75" t="s">
        <v>205</v>
      </c>
      <c r="AQ73" s="387"/>
      <c r="AR73" s="388"/>
      <c r="AS73" s="388"/>
      <c r="AT73" s="76" t="s">
        <v>206</v>
      </c>
      <c r="AU73" s="477"/>
      <c r="AV73" s="477"/>
      <c r="AW73" s="477"/>
      <c r="AX73" s="477"/>
      <c r="AY73" s="477"/>
      <c r="AZ73" s="477"/>
      <c r="BA73" s="477"/>
      <c r="BB73" s="477"/>
      <c r="BC73" s="73" t="s">
        <v>207</v>
      </c>
      <c r="BD73" s="336"/>
      <c r="BE73" s="337"/>
      <c r="BF73" s="337"/>
      <c r="BG73" s="69" t="s">
        <v>208</v>
      </c>
      <c r="BH73" s="7"/>
      <c r="BI73" s="69" t="s">
        <v>208</v>
      </c>
      <c r="BJ73" s="387"/>
      <c r="BK73" s="388"/>
      <c r="BL73" s="74" t="s">
        <v>206</v>
      </c>
    </row>
    <row r="74" spans="1:64" ht="6" customHeight="1">
      <c r="A74" s="99"/>
      <c r="B74" s="221"/>
      <c r="C74" s="659"/>
      <c r="D74" s="659"/>
      <c r="E74" s="659"/>
      <c r="F74" s="659"/>
      <c r="G74" s="659"/>
      <c r="H74" s="659"/>
      <c r="I74" s="659"/>
      <c r="J74" s="659"/>
      <c r="K74" s="351"/>
      <c r="L74" s="224"/>
      <c r="M74" s="244"/>
      <c r="N74" s="244"/>
      <c r="O74" s="244"/>
      <c r="P74" s="244"/>
      <c r="Q74" s="244"/>
      <c r="R74" s="244"/>
      <c r="S74" s="244"/>
      <c r="T74" s="244"/>
      <c r="U74" s="245"/>
      <c r="V74" s="300"/>
      <c r="W74" s="301"/>
      <c r="X74" s="301"/>
      <c r="Y74" s="302"/>
      <c r="Z74" s="314"/>
      <c r="AA74" s="315"/>
      <c r="AB74" s="286"/>
      <c r="AC74" s="410"/>
      <c r="AD74" s="300"/>
      <c r="AE74" s="302"/>
      <c r="AF74" s="303"/>
      <c r="AG74" s="318"/>
      <c r="AH74" s="351"/>
      <c r="AI74" s="338"/>
      <c r="AJ74" s="339"/>
      <c r="AK74" s="334"/>
      <c r="AL74" s="334"/>
      <c r="AM74" s="334"/>
      <c r="AN74" s="334"/>
      <c r="AO74" s="335"/>
      <c r="AP74" s="369"/>
      <c r="AQ74" s="370"/>
      <c r="AR74" s="370"/>
      <c r="AS74" s="370"/>
      <c r="AT74" s="370"/>
      <c r="AU74" s="370"/>
      <c r="AV74" s="370"/>
      <c r="AW74" s="370"/>
      <c r="AX74" s="370"/>
      <c r="AY74" s="370"/>
      <c r="AZ74" s="370"/>
      <c r="BA74" s="370"/>
      <c r="BB74" s="370"/>
      <c r="BC74" s="370"/>
      <c r="BD74" s="370"/>
      <c r="BE74" s="370"/>
      <c r="BF74" s="370"/>
      <c r="BG74" s="370"/>
      <c r="BH74" s="370"/>
      <c r="BI74" s="370"/>
      <c r="BJ74" s="370"/>
      <c r="BK74" s="370"/>
      <c r="BL74" s="371"/>
    </row>
    <row r="75" spans="1:64" ht="9" customHeight="1">
      <c r="A75" s="99"/>
      <c r="B75" s="5" t="s">
        <v>308</v>
      </c>
      <c r="C75" s="657"/>
      <c r="D75" s="657"/>
      <c r="E75" s="657"/>
      <c r="F75" s="657"/>
      <c r="G75" s="657"/>
      <c r="H75" s="657"/>
      <c r="I75" s="657"/>
      <c r="J75" s="657"/>
      <c r="K75" s="351"/>
      <c r="L75" s="281" t="s">
        <v>31</v>
      </c>
      <c r="M75" s="282"/>
      <c r="N75" s="225"/>
      <c r="O75" s="226"/>
      <c r="P75" s="226"/>
      <c r="Q75" s="226"/>
      <c r="R75" s="226"/>
      <c r="S75" s="304" t="s">
        <v>33</v>
      </c>
      <c r="T75" s="304"/>
      <c r="U75" s="305"/>
      <c r="V75" s="271" t="s">
        <v>35</v>
      </c>
      <c r="W75" s="272"/>
      <c r="X75" s="272"/>
      <c r="Y75" s="272"/>
      <c r="Z75" s="272"/>
      <c r="AA75" s="272"/>
      <c r="AB75" s="272"/>
      <c r="AC75" s="272"/>
      <c r="AD75" s="272"/>
      <c r="AE75" s="272"/>
      <c r="AF75" s="272"/>
      <c r="AG75" s="273"/>
      <c r="AH75" s="351"/>
      <c r="AI75" s="349"/>
      <c r="AJ75" s="350"/>
      <c r="AK75" s="367"/>
      <c r="AL75" s="367"/>
      <c r="AM75" s="367"/>
      <c r="AN75" s="367"/>
      <c r="AO75" s="368"/>
      <c r="AP75" s="384"/>
      <c r="AQ75" s="385"/>
      <c r="AR75" s="385"/>
      <c r="AS75" s="385"/>
      <c r="AT75" s="385"/>
      <c r="AU75" s="385"/>
      <c r="AV75" s="385"/>
      <c r="AW75" s="385"/>
      <c r="AX75" s="385"/>
      <c r="AY75" s="385"/>
      <c r="AZ75" s="385"/>
      <c r="BA75" s="385"/>
      <c r="BB75" s="385"/>
      <c r="BC75" s="385"/>
      <c r="BD75" s="385"/>
      <c r="BE75" s="385"/>
      <c r="BF75" s="385"/>
      <c r="BG75" s="385"/>
      <c r="BH75" s="385"/>
      <c r="BI75" s="385"/>
      <c r="BJ75" s="385"/>
      <c r="BK75" s="385"/>
      <c r="BL75" s="386"/>
    </row>
    <row r="76" spans="1:64" ht="9" customHeight="1">
      <c r="A76" s="99"/>
      <c r="B76" s="657"/>
      <c r="C76" s="657"/>
      <c r="D76" s="657"/>
      <c r="E76" s="657"/>
      <c r="F76" s="657"/>
      <c r="G76" s="657"/>
      <c r="H76" s="657"/>
      <c r="I76" s="657"/>
      <c r="J76" s="657"/>
      <c r="K76" s="351"/>
      <c r="L76" s="283"/>
      <c r="M76" s="284"/>
      <c r="N76" s="227"/>
      <c r="O76" s="227"/>
      <c r="P76" s="227"/>
      <c r="Q76" s="227"/>
      <c r="R76" s="227"/>
      <c r="S76" s="306"/>
      <c r="T76" s="306"/>
      <c r="U76" s="307"/>
      <c r="V76" s="274"/>
      <c r="W76" s="275"/>
      <c r="X76" s="275"/>
      <c r="Y76" s="275"/>
      <c r="Z76" s="275"/>
      <c r="AA76" s="275"/>
      <c r="AB76" s="275"/>
      <c r="AC76" s="275"/>
      <c r="AD76" s="275"/>
      <c r="AE76" s="275"/>
      <c r="AF76" s="275"/>
      <c r="AG76" s="276"/>
      <c r="AH76" s="351"/>
      <c r="AI76" s="319"/>
      <c r="AJ76" s="320"/>
      <c r="AK76" s="323"/>
      <c r="AL76" s="324"/>
      <c r="AM76" s="324"/>
      <c r="AN76" s="324"/>
      <c r="AO76" s="325"/>
      <c r="AP76" s="75" t="s">
        <v>209</v>
      </c>
      <c r="AQ76" s="336"/>
      <c r="AR76" s="337"/>
      <c r="AS76" s="337"/>
      <c r="AT76" s="76" t="s">
        <v>120</v>
      </c>
      <c r="AU76" s="359"/>
      <c r="AV76" s="359"/>
      <c r="AW76" s="359"/>
      <c r="AX76" s="359"/>
      <c r="AY76" s="359"/>
      <c r="AZ76" s="359"/>
      <c r="BA76" s="359"/>
      <c r="BB76" s="359"/>
      <c r="BC76" s="73" t="s">
        <v>210</v>
      </c>
      <c r="BD76" s="336"/>
      <c r="BE76" s="337"/>
      <c r="BF76" s="337"/>
      <c r="BG76" s="69" t="s">
        <v>211</v>
      </c>
      <c r="BH76" s="4"/>
      <c r="BI76" s="69" t="s">
        <v>211</v>
      </c>
      <c r="BJ76" s="336"/>
      <c r="BK76" s="337"/>
      <c r="BL76" s="74" t="s">
        <v>120</v>
      </c>
    </row>
    <row r="77" spans="1:64" ht="4.5" customHeight="1">
      <c r="A77" s="99"/>
      <c r="B77" s="657"/>
      <c r="C77" s="657"/>
      <c r="D77" s="657"/>
      <c r="E77" s="657"/>
      <c r="F77" s="657"/>
      <c r="G77" s="657"/>
      <c r="H77" s="657"/>
      <c r="I77" s="657"/>
      <c r="J77" s="657"/>
      <c r="K77" s="351"/>
      <c r="L77" s="285"/>
      <c r="M77" s="286"/>
      <c r="N77" s="228"/>
      <c r="O77" s="228"/>
      <c r="P77" s="228"/>
      <c r="Q77" s="228"/>
      <c r="R77" s="228"/>
      <c r="S77" s="308"/>
      <c r="T77" s="308"/>
      <c r="U77" s="309"/>
      <c r="V77" s="277"/>
      <c r="W77" s="278"/>
      <c r="X77" s="278"/>
      <c r="Y77" s="278"/>
      <c r="Z77" s="278"/>
      <c r="AA77" s="278"/>
      <c r="AB77" s="278"/>
      <c r="AC77" s="278"/>
      <c r="AD77" s="278"/>
      <c r="AE77" s="278"/>
      <c r="AF77" s="278"/>
      <c r="AG77" s="279"/>
      <c r="AH77" s="351"/>
      <c r="AI77" s="338"/>
      <c r="AJ77" s="339"/>
      <c r="AK77" s="334"/>
      <c r="AL77" s="334"/>
      <c r="AM77" s="334"/>
      <c r="AN77" s="334"/>
      <c r="AO77" s="335"/>
      <c r="AP77" s="369"/>
      <c r="AQ77" s="370"/>
      <c r="AR77" s="370"/>
      <c r="AS77" s="370"/>
      <c r="AT77" s="370"/>
      <c r="AU77" s="370"/>
      <c r="AV77" s="370"/>
      <c r="AW77" s="370"/>
      <c r="AX77" s="370"/>
      <c r="AY77" s="370"/>
      <c r="AZ77" s="370"/>
      <c r="BA77" s="370"/>
      <c r="BB77" s="370"/>
      <c r="BC77" s="370"/>
      <c r="BD77" s="370"/>
      <c r="BE77" s="370"/>
      <c r="BF77" s="370"/>
      <c r="BG77" s="370"/>
      <c r="BH77" s="370"/>
      <c r="BI77" s="370"/>
      <c r="BJ77" s="370"/>
      <c r="BK77" s="370"/>
      <c r="BL77" s="371"/>
    </row>
    <row r="78" spans="1:64" ht="10.5" customHeight="1">
      <c r="A78" s="99"/>
      <c r="B78" s="657"/>
      <c r="C78" s="657"/>
      <c r="D78" s="657"/>
      <c r="E78" s="657"/>
      <c r="F78" s="657"/>
      <c r="G78" s="657"/>
      <c r="H78" s="657"/>
      <c r="I78" s="657"/>
      <c r="J78" s="657"/>
      <c r="K78" s="351"/>
      <c r="L78" s="281" t="s">
        <v>32</v>
      </c>
      <c r="M78" s="282"/>
      <c r="N78" s="225"/>
      <c r="O78" s="226"/>
      <c r="P78" s="226"/>
      <c r="Q78" s="226"/>
      <c r="R78" s="226"/>
      <c r="S78" s="304" t="s">
        <v>33</v>
      </c>
      <c r="T78" s="304"/>
      <c r="U78" s="305"/>
      <c r="V78" s="271" t="s">
        <v>36</v>
      </c>
      <c r="W78" s="272"/>
      <c r="X78" s="272"/>
      <c r="Y78" s="272"/>
      <c r="Z78" s="272"/>
      <c r="AA78" s="272"/>
      <c r="AB78" s="272"/>
      <c r="AC78" s="272"/>
      <c r="AD78" s="272"/>
      <c r="AE78" s="272"/>
      <c r="AF78" s="272"/>
      <c r="AG78" s="273"/>
      <c r="AH78" s="351"/>
      <c r="AI78" s="349"/>
      <c r="AJ78" s="350"/>
      <c r="AK78" s="367"/>
      <c r="AL78" s="367"/>
      <c r="AM78" s="367"/>
      <c r="AN78" s="367"/>
      <c r="AO78" s="368"/>
      <c r="AP78" s="384"/>
      <c r="AQ78" s="385"/>
      <c r="AR78" s="385"/>
      <c r="AS78" s="385"/>
      <c r="AT78" s="385"/>
      <c r="AU78" s="385"/>
      <c r="AV78" s="385"/>
      <c r="AW78" s="385"/>
      <c r="AX78" s="385"/>
      <c r="AY78" s="385"/>
      <c r="AZ78" s="385"/>
      <c r="BA78" s="385"/>
      <c r="BB78" s="385"/>
      <c r="BC78" s="385"/>
      <c r="BD78" s="385"/>
      <c r="BE78" s="385"/>
      <c r="BF78" s="385"/>
      <c r="BG78" s="385"/>
      <c r="BH78" s="385"/>
      <c r="BI78" s="385"/>
      <c r="BJ78" s="385"/>
      <c r="BK78" s="385"/>
      <c r="BL78" s="386"/>
    </row>
    <row r="79" spans="1:64" ht="9" customHeight="1">
      <c r="A79" s="99"/>
      <c r="B79" s="657"/>
      <c r="C79" s="657"/>
      <c r="D79" s="657"/>
      <c r="E79" s="657"/>
      <c r="F79" s="657"/>
      <c r="G79" s="657"/>
      <c r="H79" s="657"/>
      <c r="I79" s="657"/>
      <c r="J79" s="657"/>
      <c r="K79" s="351"/>
      <c r="L79" s="283"/>
      <c r="M79" s="284"/>
      <c r="N79" s="227"/>
      <c r="O79" s="227"/>
      <c r="P79" s="227"/>
      <c r="Q79" s="227"/>
      <c r="R79" s="227"/>
      <c r="S79" s="306"/>
      <c r="T79" s="306"/>
      <c r="U79" s="307"/>
      <c r="V79" s="274"/>
      <c r="W79" s="275"/>
      <c r="X79" s="275"/>
      <c r="Y79" s="275"/>
      <c r="Z79" s="275"/>
      <c r="AA79" s="275"/>
      <c r="AB79" s="275"/>
      <c r="AC79" s="275"/>
      <c r="AD79" s="275"/>
      <c r="AE79" s="275"/>
      <c r="AF79" s="275"/>
      <c r="AG79" s="276"/>
      <c r="AH79" s="351"/>
      <c r="AI79" s="319"/>
      <c r="AJ79" s="320"/>
      <c r="AK79" s="323"/>
      <c r="AL79" s="324"/>
      <c r="AM79" s="324"/>
      <c r="AN79" s="324"/>
      <c r="AO79" s="325"/>
      <c r="AP79" s="75" t="s">
        <v>191</v>
      </c>
      <c r="AQ79" s="336"/>
      <c r="AR79" s="337"/>
      <c r="AS79" s="337"/>
      <c r="AT79" s="76" t="s">
        <v>192</v>
      </c>
      <c r="AU79" s="359"/>
      <c r="AV79" s="359"/>
      <c r="AW79" s="359"/>
      <c r="AX79" s="359"/>
      <c r="AY79" s="359"/>
      <c r="AZ79" s="359"/>
      <c r="BA79" s="359"/>
      <c r="BB79" s="359"/>
      <c r="BC79" s="73" t="s">
        <v>193</v>
      </c>
      <c r="BD79" s="336"/>
      <c r="BE79" s="337"/>
      <c r="BF79" s="337"/>
      <c r="BG79" s="69" t="s">
        <v>194</v>
      </c>
      <c r="BH79" s="4"/>
      <c r="BI79" s="69" t="s">
        <v>194</v>
      </c>
      <c r="BJ79" s="336"/>
      <c r="BK79" s="337"/>
      <c r="BL79" s="74" t="s">
        <v>192</v>
      </c>
    </row>
    <row r="80" spans="1:64" ht="3" customHeight="1">
      <c r="A80" s="99"/>
      <c r="B80" s="221" t="s">
        <v>307</v>
      </c>
      <c r="C80" s="221"/>
      <c r="D80" s="221"/>
      <c r="E80" s="221"/>
      <c r="F80" s="663" t="s">
        <v>396</v>
      </c>
      <c r="G80" s="663"/>
      <c r="H80" s="663"/>
      <c r="I80" s="663"/>
      <c r="J80" s="99"/>
      <c r="K80" s="351"/>
      <c r="L80" s="285"/>
      <c r="M80" s="286"/>
      <c r="N80" s="228"/>
      <c r="O80" s="228"/>
      <c r="P80" s="228"/>
      <c r="Q80" s="228"/>
      <c r="R80" s="228"/>
      <c r="S80" s="308"/>
      <c r="T80" s="308"/>
      <c r="U80" s="309"/>
      <c r="V80" s="277"/>
      <c r="W80" s="278"/>
      <c r="X80" s="278"/>
      <c r="Y80" s="278"/>
      <c r="Z80" s="278"/>
      <c r="AA80" s="278"/>
      <c r="AB80" s="278"/>
      <c r="AC80" s="278"/>
      <c r="AD80" s="278"/>
      <c r="AE80" s="278"/>
      <c r="AF80" s="278"/>
      <c r="AG80" s="279"/>
      <c r="AH80" s="351"/>
      <c r="AI80" s="338"/>
      <c r="AJ80" s="339"/>
      <c r="AK80" s="334"/>
      <c r="AL80" s="334"/>
      <c r="AM80" s="334"/>
      <c r="AN80" s="334"/>
      <c r="AO80" s="335"/>
      <c r="AP80" s="369"/>
      <c r="AQ80" s="370"/>
      <c r="AR80" s="370"/>
      <c r="AS80" s="370"/>
      <c r="AT80" s="370"/>
      <c r="AU80" s="370"/>
      <c r="AV80" s="370"/>
      <c r="AW80" s="370"/>
      <c r="AX80" s="370"/>
      <c r="AY80" s="370"/>
      <c r="AZ80" s="370"/>
      <c r="BA80" s="370"/>
      <c r="BB80" s="370"/>
      <c r="BC80" s="370"/>
      <c r="BD80" s="370"/>
      <c r="BE80" s="370"/>
      <c r="BF80" s="370"/>
      <c r="BG80" s="370"/>
      <c r="BH80" s="370"/>
      <c r="BI80" s="370"/>
      <c r="BJ80" s="370"/>
      <c r="BK80" s="370"/>
      <c r="BL80" s="371"/>
    </row>
    <row r="81" spans="1:64" ht="12" customHeight="1">
      <c r="A81" s="99"/>
      <c r="B81" s="221"/>
      <c r="C81" s="221"/>
      <c r="D81" s="221"/>
      <c r="E81" s="221"/>
      <c r="F81" s="663"/>
      <c r="G81" s="663"/>
      <c r="H81" s="663"/>
      <c r="I81" s="663"/>
      <c r="J81" s="99"/>
      <c r="K81" s="351"/>
      <c r="L81" s="281" t="s">
        <v>300</v>
      </c>
      <c r="M81" s="282"/>
      <c r="N81" s="282"/>
      <c r="O81" s="282"/>
      <c r="P81" s="282"/>
      <c r="Q81" s="282"/>
      <c r="R81" s="282"/>
      <c r="S81" s="360"/>
      <c r="T81" s="361"/>
      <c r="U81" s="362"/>
      <c r="V81" s="577" t="str">
        <f>年度&amp;"年度修了児"</f>
        <v>2023年度修了児</v>
      </c>
      <c r="W81" s="578"/>
      <c r="X81" s="578"/>
      <c r="Y81" s="578"/>
      <c r="Z81" s="578"/>
      <c r="AA81" s="578"/>
      <c r="AB81" s="578"/>
      <c r="AC81" s="287"/>
      <c r="AD81" s="288"/>
      <c r="AE81" s="288"/>
      <c r="AF81" s="282" t="s">
        <v>34</v>
      </c>
      <c r="AG81" s="291"/>
      <c r="AH81" s="351"/>
      <c r="AI81" s="349"/>
      <c r="AJ81" s="350"/>
      <c r="AK81" s="367"/>
      <c r="AL81" s="367"/>
      <c r="AM81" s="367"/>
      <c r="AN81" s="367"/>
      <c r="AO81" s="368"/>
      <c r="AP81" s="384"/>
      <c r="AQ81" s="385"/>
      <c r="AR81" s="385"/>
      <c r="AS81" s="385"/>
      <c r="AT81" s="385"/>
      <c r="AU81" s="385"/>
      <c r="AV81" s="385"/>
      <c r="AW81" s="385"/>
      <c r="AX81" s="385"/>
      <c r="AY81" s="385"/>
      <c r="AZ81" s="385"/>
      <c r="BA81" s="385"/>
      <c r="BB81" s="385"/>
      <c r="BC81" s="385"/>
      <c r="BD81" s="385"/>
      <c r="BE81" s="385"/>
      <c r="BF81" s="385"/>
      <c r="BG81" s="385"/>
      <c r="BH81" s="385"/>
      <c r="BI81" s="385"/>
      <c r="BJ81" s="385"/>
      <c r="BK81" s="385"/>
      <c r="BL81" s="386"/>
    </row>
    <row r="82" spans="1:64" ht="9" customHeight="1">
      <c r="A82" s="99"/>
      <c r="B82" s="658"/>
      <c r="C82" s="658"/>
      <c r="D82" s="658"/>
      <c r="E82" s="658"/>
      <c r="F82" s="658"/>
      <c r="G82" s="658"/>
      <c r="H82" s="658"/>
      <c r="I82" s="658"/>
      <c r="J82" s="658"/>
      <c r="K82" s="351"/>
      <c r="L82" s="283"/>
      <c r="M82" s="284"/>
      <c r="N82" s="284"/>
      <c r="O82" s="284"/>
      <c r="P82" s="284"/>
      <c r="Q82" s="284"/>
      <c r="R82" s="284"/>
      <c r="S82" s="363"/>
      <c r="T82" s="363"/>
      <c r="U82" s="364"/>
      <c r="V82" s="579"/>
      <c r="W82" s="580"/>
      <c r="X82" s="580"/>
      <c r="Y82" s="580"/>
      <c r="Z82" s="580"/>
      <c r="AA82" s="580"/>
      <c r="AB82" s="580"/>
      <c r="AC82" s="289"/>
      <c r="AD82" s="289"/>
      <c r="AE82" s="289"/>
      <c r="AF82" s="284"/>
      <c r="AG82" s="292"/>
      <c r="AH82" s="351"/>
      <c r="AI82" s="319"/>
      <c r="AJ82" s="320"/>
      <c r="AK82" s="323"/>
      <c r="AL82" s="324"/>
      <c r="AM82" s="324"/>
      <c r="AN82" s="324"/>
      <c r="AO82" s="325"/>
      <c r="AP82" s="75" t="s">
        <v>212</v>
      </c>
      <c r="AQ82" s="336"/>
      <c r="AR82" s="337"/>
      <c r="AS82" s="337"/>
      <c r="AT82" s="76" t="s">
        <v>213</v>
      </c>
      <c r="AU82" s="359"/>
      <c r="AV82" s="359"/>
      <c r="AW82" s="359"/>
      <c r="AX82" s="359"/>
      <c r="AY82" s="359"/>
      <c r="AZ82" s="359"/>
      <c r="BA82" s="359"/>
      <c r="BB82" s="359"/>
      <c r="BC82" s="73" t="s">
        <v>214</v>
      </c>
      <c r="BD82" s="336"/>
      <c r="BE82" s="337"/>
      <c r="BF82" s="337"/>
      <c r="BG82" s="69" t="s">
        <v>215</v>
      </c>
      <c r="BH82" s="4"/>
      <c r="BI82" s="69" t="s">
        <v>215</v>
      </c>
      <c r="BJ82" s="336"/>
      <c r="BK82" s="337"/>
      <c r="BL82" s="74" t="s">
        <v>213</v>
      </c>
    </row>
    <row r="83" spans="1:64" ht="1.5" customHeight="1">
      <c r="A83" s="99"/>
      <c r="B83" s="658"/>
      <c r="C83" s="658"/>
      <c r="D83" s="658"/>
      <c r="E83" s="658"/>
      <c r="F83" s="658"/>
      <c r="G83" s="658"/>
      <c r="H83" s="658"/>
      <c r="I83" s="658"/>
      <c r="J83" s="658"/>
      <c r="K83" s="351"/>
      <c r="L83" s="285"/>
      <c r="M83" s="286"/>
      <c r="N83" s="286"/>
      <c r="O83" s="286"/>
      <c r="P83" s="286"/>
      <c r="Q83" s="286"/>
      <c r="R83" s="286"/>
      <c r="S83" s="372"/>
      <c r="T83" s="372"/>
      <c r="U83" s="373"/>
      <c r="V83" s="581"/>
      <c r="W83" s="582"/>
      <c r="X83" s="582"/>
      <c r="Y83" s="582"/>
      <c r="Z83" s="582"/>
      <c r="AA83" s="582"/>
      <c r="AB83" s="582"/>
      <c r="AC83" s="303"/>
      <c r="AD83" s="303"/>
      <c r="AE83" s="303"/>
      <c r="AF83" s="286"/>
      <c r="AG83" s="293"/>
      <c r="AH83" s="351"/>
      <c r="AI83" s="338"/>
      <c r="AJ83" s="339"/>
      <c r="AK83" s="334"/>
      <c r="AL83" s="334"/>
      <c r="AM83" s="334"/>
      <c r="AN83" s="334"/>
      <c r="AO83" s="335"/>
      <c r="AP83" s="374"/>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6"/>
    </row>
    <row r="84" spans="1:64" ht="3" customHeight="1">
      <c r="A84" s="178"/>
      <c r="B84" s="658"/>
      <c r="C84" s="658"/>
      <c r="D84" s="658"/>
      <c r="E84" s="658"/>
      <c r="F84" s="658"/>
      <c r="G84" s="658"/>
      <c r="H84" s="658"/>
      <c r="I84" s="658"/>
      <c r="J84" s="658"/>
      <c r="K84" s="351"/>
      <c r="L84" s="265" t="s">
        <v>311</v>
      </c>
      <c r="M84" s="266"/>
      <c r="N84" s="262" t="str">
        <f>"（"&amp;年度+1&amp;"年度4月）"</f>
        <v>（2024年度4月）</v>
      </c>
      <c r="O84" s="262"/>
      <c r="P84" s="262"/>
      <c r="Q84" s="262"/>
      <c r="R84" s="262"/>
      <c r="S84" s="360"/>
      <c r="T84" s="361"/>
      <c r="U84" s="362"/>
      <c r="V84" s="577" t="str">
        <f>年度+1&amp;"年度入園児"</f>
        <v>2024年度入園児</v>
      </c>
      <c r="W84" s="578"/>
      <c r="X84" s="578"/>
      <c r="Y84" s="578"/>
      <c r="Z84" s="578"/>
      <c r="AA84" s="578"/>
      <c r="AB84" s="578"/>
      <c r="AC84" s="287"/>
      <c r="AD84" s="288"/>
      <c r="AE84" s="288"/>
      <c r="AF84" s="282" t="s">
        <v>34</v>
      </c>
      <c r="AG84" s="291"/>
      <c r="AH84" s="351"/>
      <c r="AI84" s="338"/>
      <c r="AJ84" s="339"/>
      <c r="AK84" s="334"/>
      <c r="AL84" s="334"/>
      <c r="AM84" s="334"/>
      <c r="AN84" s="334"/>
      <c r="AO84" s="335"/>
      <c r="AP84" s="377"/>
      <c r="AQ84" s="375"/>
      <c r="AR84" s="375"/>
      <c r="AS84" s="375"/>
      <c r="AT84" s="375"/>
      <c r="AU84" s="375"/>
      <c r="AV84" s="375"/>
      <c r="AW84" s="375"/>
      <c r="AX84" s="375"/>
      <c r="AY84" s="375"/>
      <c r="AZ84" s="375"/>
      <c r="BA84" s="375"/>
      <c r="BB84" s="375"/>
      <c r="BC84" s="375"/>
      <c r="BD84" s="375"/>
      <c r="BE84" s="375"/>
      <c r="BF84" s="375"/>
      <c r="BG84" s="375"/>
      <c r="BH84" s="375"/>
      <c r="BI84" s="375"/>
      <c r="BJ84" s="375"/>
      <c r="BK84" s="375"/>
      <c r="BL84" s="376"/>
    </row>
    <row r="85" spans="1:64" ht="10.5" customHeight="1">
      <c r="A85" s="177"/>
      <c r="B85" s="221" t="s">
        <v>395</v>
      </c>
      <c r="C85" s="221"/>
      <c r="D85" s="221"/>
      <c r="J85" s="177"/>
      <c r="K85" s="351"/>
      <c r="L85" s="267"/>
      <c r="M85" s="268"/>
      <c r="N85" s="263"/>
      <c r="O85" s="263"/>
      <c r="P85" s="263"/>
      <c r="Q85" s="263"/>
      <c r="R85" s="263"/>
      <c r="S85" s="363"/>
      <c r="T85" s="363"/>
      <c r="U85" s="364"/>
      <c r="V85" s="579"/>
      <c r="W85" s="580"/>
      <c r="X85" s="580"/>
      <c r="Y85" s="580"/>
      <c r="Z85" s="580"/>
      <c r="AA85" s="580"/>
      <c r="AB85" s="580"/>
      <c r="AC85" s="289"/>
      <c r="AD85" s="289"/>
      <c r="AE85" s="289"/>
      <c r="AF85" s="284"/>
      <c r="AG85" s="292"/>
      <c r="AH85" s="351"/>
      <c r="AI85" s="349"/>
      <c r="AJ85" s="350"/>
      <c r="AK85" s="367"/>
      <c r="AL85" s="367"/>
      <c r="AM85" s="367"/>
      <c r="AN85" s="367"/>
      <c r="AO85" s="368"/>
      <c r="AP85" s="378"/>
      <c r="AQ85" s="379"/>
      <c r="AR85" s="379"/>
      <c r="AS85" s="379"/>
      <c r="AT85" s="379"/>
      <c r="AU85" s="379"/>
      <c r="AV85" s="379"/>
      <c r="AW85" s="379"/>
      <c r="AX85" s="379"/>
      <c r="AY85" s="379"/>
      <c r="AZ85" s="379"/>
      <c r="BA85" s="379"/>
      <c r="BB85" s="379"/>
      <c r="BC85" s="379"/>
      <c r="BD85" s="379"/>
      <c r="BE85" s="379"/>
      <c r="BF85" s="379"/>
      <c r="BG85" s="379"/>
      <c r="BH85" s="379"/>
      <c r="BI85" s="379"/>
      <c r="BJ85" s="379"/>
      <c r="BK85" s="379"/>
      <c r="BL85" s="380"/>
    </row>
    <row r="86" spans="1:64" ht="9" customHeight="1" thickBot="1">
      <c r="A86" s="200"/>
      <c r="B86" s="664"/>
      <c r="C86" s="659"/>
      <c r="D86" s="659"/>
      <c r="E86" s="659"/>
      <c r="F86" s="659"/>
      <c r="G86" s="659"/>
      <c r="H86" s="659"/>
      <c r="I86" s="659"/>
      <c r="J86" s="659"/>
      <c r="K86" s="351"/>
      <c r="L86" s="269"/>
      <c r="M86" s="270"/>
      <c r="N86" s="264"/>
      <c r="O86" s="264"/>
      <c r="P86" s="264"/>
      <c r="Q86" s="264"/>
      <c r="R86" s="264"/>
      <c r="S86" s="365"/>
      <c r="T86" s="365"/>
      <c r="U86" s="366"/>
      <c r="V86" s="583"/>
      <c r="W86" s="584"/>
      <c r="X86" s="584"/>
      <c r="Y86" s="584"/>
      <c r="Z86" s="584"/>
      <c r="AA86" s="584"/>
      <c r="AB86" s="584"/>
      <c r="AC86" s="290"/>
      <c r="AD86" s="290"/>
      <c r="AE86" s="290"/>
      <c r="AF86" s="353"/>
      <c r="AG86" s="576"/>
      <c r="AH86" s="351"/>
      <c r="AI86" s="319"/>
      <c r="AJ86" s="320"/>
      <c r="AK86" s="323"/>
      <c r="AL86" s="324"/>
      <c r="AM86" s="324"/>
      <c r="AN86" s="324"/>
      <c r="AO86" s="325"/>
      <c r="AP86" s="75" t="s">
        <v>191</v>
      </c>
      <c r="AQ86" s="336"/>
      <c r="AR86" s="337"/>
      <c r="AS86" s="337"/>
      <c r="AT86" s="76" t="s">
        <v>192</v>
      </c>
      <c r="AU86" s="359"/>
      <c r="AV86" s="359"/>
      <c r="AW86" s="359"/>
      <c r="AX86" s="359"/>
      <c r="AY86" s="359"/>
      <c r="AZ86" s="359"/>
      <c r="BA86" s="359"/>
      <c r="BB86" s="359"/>
      <c r="BC86" s="73" t="s">
        <v>193</v>
      </c>
      <c r="BD86" s="336"/>
      <c r="BE86" s="337"/>
      <c r="BF86" s="337"/>
      <c r="BG86" s="69" t="s">
        <v>194</v>
      </c>
      <c r="BH86" s="4"/>
      <c r="BI86" s="69" t="s">
        <v>194</v>
      </c>
      <c r="BJ86" s="336"/>
      <c r="BK86" s="337"/>
      <c r="BL86" s="74" t="s">
        <v>192</v>
      </c>
    </row>
    <row r="87" spans="2:64" ht="15" customHeight="1">
      <c r="B87" s="659"/>
      <c r="C87" s="659"/>
      <c r="D87" s="659"/>
      <c r="E87" s="659"/>
      <c r="F87" s="659"/>
      <c r="G87" s="659"/>
      <c r="H87" s="659"/>
      <c r="I87" s="659"/>
      <c r="J87" s="659"/>
      <c r="K87" s="101"/>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1"/>
      <c r="AI87" s="338"/>
      <c r="AJ87" s="339"/>
      <c r="AK87" s="334"/>
      <c r="AL87" s="334"/>
      <c r="AM87" s="334"/>
      <c r="AN87" s="334"/>
      <c r="AO87" s="335"/>
      <c r="AP87" s="369"/>
      <c r="AQ87" s="370"/>
      <c r="AR87" s="370"/>
      <c r="AS87" s="370"/>
      <c r="AT87" s="370"/>
      <c r="AU87" s="370"/>
      <c r="AV87" s="370"/>
      <c r="AW87" s="370"/>
      <c r="AX87" s="370"/>
      <c r="AY87" s="370"/>
      <c r="AZ87" s="370"/>
      <c r="BA87" s="370"/>
      <c r="BB87" s="370"/>
      <c r="BC87" s="370"/>
      <c r="BD87" s="370"/>
      <c r="BE87" s="370"/>
      <c r="BF87" s="370"/>
      <c r="BG87" s="370"/>
      <c r="BH87" s="370"/>
      <c r="BI87" s="370"/>
      <c r="BJ87" s="370"/>
      <c r="BK87" s="370"/>
      <c r="BL87" s="371"/>
    </row>
    <row r="88" spans="1:64" ht="9" customHeight="1">
      <c r="A88" s="662" t="s">
        <v>394</v>
      </c>
      <c r="B88" s="532"/>
      <c r="C88" s="532"/>
      <c r="D88" s="532"/>
      <c r="E88" s="532"/>
      <c r="F88" s="532"/>
      <c r="G88" s="532"/>
      <c r="H88" s="532"/>
      <c r="I88" s="532"/>
      <c r="J88" s="532"/>
      <c r="K88" s="102"/>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1"/>
      <c r="AI88" s="319"/>
      <c r="AJ88" s="320"/>
      <c r="AK88" s="323"/>
      <c r="AL88" s="324"/>
      <c r="AM88" s="324"/>
      <c r="AN88" s="324"/>
      <c r="AO88" s="325"/>
      <c r="AP88" s="75" t="s">
        <v>51</v>
      </c>
      <c r="AQ88" s="336"/>
      <c r="AR88" s="337"/>
      <c r="AS88" s="337"/>
      <c r="AT88" s="76" t="s">
        <v>26</v>
      </c>
      <c r="AU88" s="359"/>
      <c r="AV88" s="359"/>
      <c r="AW88" s="359"/>
      <c r="AX88" s="359"/>
      <c r="AY88" s="359"/>
      <c r="AZ88" s="359"/>
      <c r="BA88" s="359"/>
      <c r="BB88" s="359"/>
      <c r="BC88" s="79" t="s">
        <v>67</v>
      </c>
      <c r="BD88" s="336"/>
      <c r="BE88" s="337"/>
      <c r="BF88" s="337"/>
      <c r="BG88" s="68" t="s">
        <v>49</v>
      </c>
      <c r="BH88" s="6"/>
      <c r="BI88" s="68" t="s">
        <v>49</v>
      </c>
      <c r="BJ88" s="336"/>
      <c r="BK88" s="337"/>
      <c r="BL88" s="103" t="s">
        <v>26</v>
      </c>
    </row>
    <row r="89" spans="1:64" ht="15" customHeight="1" thickBot="1">
      <c r="A89" s="532"/>
      <c r="B89" s="532"/>
      <c r="C89" s="532"/>
      <c r="D89" s="532"/>
      <c r="E89" s="532"/>
      <c r="F89" s="532"/>
      <c r="G89" s="532"/>
      <c r="H89" s="532"/>
      <c r="I89" s="532"/>
      <c r="J89" s="532"/>
      <c r="K89" s="200"/>
      <c r="L89" s="200"/>
      <c r="M89" s="280" t="s">
        <v>363</v>
      </c>
      <c r="N89" s="280"/>
      <c r="O89" s="280"/>
      <c r="P89" s="280"/>
      <c r="Q89" s="280"/>
      <c r="R89" s="280"/>
      <c r="S89" s="280"/>
      <c r="T89" s="280"/>
      <c r="U89" s="280"/>
      <c r="V89" s="280"/>
      <c r="W89" s="280"/>
      <c r="X89" s="280"/>
      <c r="Y89" s="280"/>
      <c r="Z89" s="280"/>
      <c r="AA89" s="280"/>
      <c r="AB89" s="280"/>
      <c r="AC89" s="280"/>
      <c r="AD89" s="280"/>
      <c r="AE89" s="280"/>
      <c r="AF89" s="280"/>
      <c r="AG89" s="280"/>
      <c r="AH89" s="351"/>
      <c r="AI89" s="321"/>
      <c r="AJ89" s="322"/>
      <c r="AK89" s="326"/>
      <c r="AL89" s="326"/>
      <c r="AM89" s="326"/>
      <c r="AN89" s="326"/>
      <c r="AO89" s="327"/>
      <c r="AP89" s="354"/>
      <c r="AQ89" s="355"/>
      <c r="AR89" s="355"/>
      <c r="AS89" s="355"/>
      <c r="AT89" s="355"/>
      <c r="AU89" s="355"/>
      <c r="AV89" s="355"/>
      <c r="AW89" s="355"/>
      <c r="AX89" s="355"/>
      <c r="AY89" s="355"/>
      <c r="AZ89" s="355"/>
      <c r="BA89" s="355"/>
      <c r="BB89" s="355"/>
      <c r="BC89" s="355"/>
      <c r="BD89" s="355"/>
      <c r="BE89" s="355"/>
      <c r="BF89" s="355"/>
      <c r="BG89" s="355"/>
      <c r="BH89" s="355"/>
      <c r="BI89" s="355"/>
      <c r="BJ89" s="355"/>
      <c r="BK89" s="355"/>
      <c r="BL89" s="356"/>
    </row>
  </sheetData>
  <sheetProtection sheet="1" formatCells="0"/>
  <mergeCells count="364">
    <mergeCell ref="F82:J84"/>
    <mergeCell ref="C72:J74"/>
    <mergeCell ref="B85:D85"/>
    <mergeCell ref="C75:J75"/>
    <mergeCell ref="A66:J67"/>
    <mergeCell ref="A88:J89"/>
    <mergeCell ref="B80:E81"/>
    <mergeCell ref="F80:I81"/>
    <mergeCell ref="B82:E84"/>
    <mergeCell ref="B86:J87"/>
    <mergeCell ref="B76:J79"/>
    <mergeCell ref="BJ79:BK79"/>
    <mergeCell ref="AP77:BL78"/>
    <mergeCell ref="BD73:BF73"/>
    <mergeCell ref="AU73:BB73"/>
    <mergeCell ref="AU82:BB82"/>
    <mergeCell ref="AP74:BL75"/>
    <mergeCell ref="AQ73:AS73"/>
    <mergeCell ref="BD76:BF76"/>
    <mergeCell ref="BD82:BF82"/>
    <mergeCell ref="AC67:AD67"/>
    <mergeCell ref="AI70:AJ72"/>
    <mergeCell ref="AK67:AO69"/>
    <mergeCell ref="AU67:BB67"/>
    <mergeCell ref="BJ70:BK70"/>
    <mergeCell ref="AU70:BB70"/>
    <mergeCell ref="BD70:BF70"/>
    <mergeCell ref="AQ67:AS67"/>
    <mergeCell ref="AK70:AO72"/>
    <mergeCell ref="AB72:AC74"/>
    <mergeCell ref="AJ31:BE32"/>
    <mergeCell ref="BF31:BL32"/>
    <mergeCell ref="BG61:BG62"/>
    <mergeCell ref="AP50:BL52"/>
    <mergeCell ref="AQ70:AS70"/>
    <mergeCell ref="AQ65:AS65"/>
    <mergeCell ref="AU65:BB65"/>
    <mergeCell ref="BD67:BF67"/>
    <mergeCell ref="AP69:BL69"/>
    <mergeCell ref="BE48:BH48"/>
    <mergeCell ref="AI73:AJ75"/>
    <mergeCell ref="BJ67:BK67"/>
    <mergeCell ref="BJ49:BK49"/>
    <mergeCell ref="AP59:BL60"/>
    <mergeCell ref="AK73:AO75"/>
    <mergeCell ref="BD49:BF49"/>
    <mergeCell ref="AU49:BB49"/>
    <mergeCell ref="BD58:BF58"/>
    <mergeCell ref="AK61:AO63"/>
    <mergeCell ref="AP71:BL72"/>
    <mergeCell ref="AT48:BD48"/>
    <mergeCell ref="AP61:AP62"/>
    <mergeCell ref="AQ53:AS53"/>
    <mergeCell ref="AR48:AS48"/>
    <mergeCell ref="AQ58:AS58"/>
    <mergeCell ref="AQ61:AS62"/>
    <mergeCell ref="AT61:AT62"/>
    <mergeCell ref="BJ58:BK58"/>
    <mergeCell ref="AK76:AO78"/>
    <mergeCell ref="AK58:AO60"/>
    <mergeCell ref="BJ73:BK73"/>
    <mergeCell ref="AQ76:AS76"/>
    <mergeCell ref="AU76:BB76"/>
    <mergeCell ref="BJ76:BK76"/>
    <mergeCell ref="BD61:BF62"/>
    <mergeCell ref="BD65:BF65"/>
    <mergeCell ref="AP66:BL66"/>
    <mergeCell ref="BJ65:BK65"/>
    <mergeCell ref="BL61:BL62"/>
    <mergeCell ref="BI61:BI62"/>
    <mergeCell ref="AU61:BB62"/>
    <mergeCell ref="BJ61:BK62"/>
    <mergeCell ref="AP63:BL63"/>
    <mergeCell ref="BC61:BC62"/>
    <mergeCell ref="BH61:BH62"/>
    <mergeCell ref="AW40:AZ40"/>
    <mergeCell ref="BK43:BL44"/>
    <mergeCell ref="BK40:BL40"/>
    <mergeCell ref="BA43:BD44"/>
    <mergeCell ref="AW43:AZ44"/>
    <mergeCell ref="AI53:AJ57"/>
    <mergeCell ref="AK53:AO57"/>
    <mergeCell ref="AU53:BB53"/>
    <mergeCell ref="BD53:BF53"/>
    <mergeCell ref="AP54:BL57"/>
    <mergeCell ref="BK24:BL24"/>
    <mergeCell ref="AL22:AQ23"/>
    <mergeCell ref="AI14:AI15"/>
    <mergeCell ref="AJ14:AN15"/>
    <mergeCell ref="AO14:AO15"/>
    <mergeCell ref="AP14:BL15"/>
    <mergeCell ref="AR22:AR23"/>
    <mergeCell ref="AU21:AW21"/>
    <mergeCell ref="AI21:AP21"/>
    <mergeCell ref="AI16:BL18"/>
    <mergeCell ref="AI22:AK23"/>
    <mergeCell ref="AJ24:AL24"/>
    <mergeCell ref="AJ13:AL13"/>
    <mergeCell ref="BK13:BL13"/>
    <mergeCell ref="AM13:AT13"/>
    <mergeCell ref="AU13:BJ13"/>
    <mergeCell ref="BA21:BD21"/>
    <mergeCell ref="AS22:AT23"/>
    <mergeCell ref="AU22:BL23"/>
    <mergeCell ref="AY21:AZ21"/>
    <mergeCell ref="BJ21:BK21"/>
    <mergeCell ref="AQ1:AQ5"/>
    <mergeCell ref="AI1:AP4"/>
    <mergeCell ref="AI5:AP6"/>
    <mergeCell ref="AR5:BA5"/>
    <mergeCell ref="AY6:AZ6"/>
    <mergeCell ref="AR21:AS21"/>
    <mergeCell ref="AI19:BL20"/>
    <mergeCell ref="AW6:AX6"/>
    <mergeCell ref="AI11:AL12"/>
    <mergeCell ref="AM8:AT8"/>
    <mergeCell ref="AI9:AL10"/>
    <mergeCell ref="BJ2:BL4"/>
    <mergeCell ref="BC5:BH7"/>
    <mergeCell ref="BI5:BL7"/>
    <mergeCell ref="BB1:BB7"/>
    <mergeCell ref="BC1:BL1"/>
    <mergeCell ref="BC2:BI4"/>
    <mergeCell ref="AR1:BA2"/>
    <mergeCell ref="AR3:BA4"/>
    <mergeCell ref="A1:AG2"/>
    <mergeCell ref="K49:K86"/>
    <mergeCell ref="AF84:AG86"/>
    <mergeCell ref="V81:AB83"/>
    <mergeCell ref="V84:AB86"/>
    <mergeCell ref="V57:Y60"/>
    <mergeCell ref="A3:C4"/>
    <mergeCell ref="D3:F4"/>
    <mergeCell ref="A5:O6"/>
    <mergeCell ref="A7:O8"/>
    <mergeCell ref="AT6:AV6"/>
    <mergeCell ref="AS11:AT12"/>
    <mergeCell ref="AI7:BA7"/>
    <mergeCell ref="AU8:AW9"/>
    <mergeCell ref="AX8:AZ9"/>
    <mergeCell ref="AQ6:AR6"/>
    <mergeCell ref="AU11:AX12"/>
    <mergeCell ref="AM9:AR12"/>
    <mergeCell ref="BA8:BH9"/>
    <mergeCell ref="AI8:AL8"/>
    <mergeCell ref="AI40:AM42"/>
    <mergeCell ref="BA37:BD37"/>
    <mergeCell ref="AU10:AX10"/>
    <mergeCell ref="BI8:BL9"/>
    <mergeCell ref="AS9:AT10"/>
    <mergeCell ref="AU79:BB79"/>
    <mergeCell ref="BD79:BF79"/>
    <mergeCell ref="AQ49:AS49"/>
    <mergeCell ref="AU58:BB58"/>
    <mergeCell ref="AW33:AZ34"/>
    <mergeCell ref="BE21:BF21"/>
    <mergeCell ref="AN33:AP36"/>
    <mergeCell ref="AQ33:AV36"/>
    <mergeCell ref="AQ40:AV42"/>
    <mergeCell ref="AN40:AP42"/>
    <mergeCell ref="AN43:AP45"/>
    <mergeCell ref="AQ43:AV45"/>
    <mergeCell ref="AQ37:AV39"/>
    <mergeCell ref="BE43:BF44"/>
    <mergeCell ref="BE40:BF40"/>
    <mergeCell ref="BA40:BD40"/>
    <mergeCell ref="BI48:BL48"/>
    <mergeCell ref="BK37:BL37"/>
    <mergeCell ref="AW45:BL45"/>
    <mergeCell ref="BG43:BJ44"/>
    <mergeCell ref="AW38:BL39"/>
    <mergeCell ref="BG37:BJ37"/>
    <mergeCell ref="AQ46:BL47"/>
    <mergeCell ref="BG40:BJ40"/>
    <mergeCell ref="AW41:BL42"/>
    <mergeCell ref="P7:AG8"/>
    <mergeCell ref="A9:O10"/>
    <mergeCell ref="G3:AG4"/>
    <mergeCell ref="P5:AG6"/>
    <mergeCell ref="P9:AG10"/>
    <mergeCell ref="A23:E25"/>
    <mergeCell ref="F23:O25"/>
    <mergeCell ref="P23:V25"/>
    <mergeCell ref="A21:E22"/>
    <mergeCell ref="P11:AG12"/>
    <mergeCell ref="A11:O12"/>
    <mergeCell ref="A19:E20"/>
    <mergeCell ref="F19:O20"/>
    <mergeCell ref="F21:O22"/>
    <mergeCell ref="P21:V22"/>
    <mergeCell ref="P19:V20"/>
    <mergeCell ref="A13:O14"/>
    <mergeCell ref="P13:AG14"/>
    <mergeCell ref="A15:O16"/>
    <mergeCell ref="P15:AG16"/>
    <mergeCell ref="W19:AG20"/>
    <mergeCell ref="W21:AG22"/>
    <mergeCell ref="W23:AG25"/>
    <mergeCell ref="A36:E41"/>
    <mergeCell ref="W39:AG41"/>
    <mergeCell ref="A34:E35"/>
    <mergeCell ref="F39:O41"/>
    <mergeCell ref="W30:AG31"/>
    <mergeCell ref="A28:E29"/>
    <mergeCell ref="F28:O29"/>
    <mergeCell ref="A30:E31"/>
    <mergeCell ref="F30:O31"/>
    <mergeCell ref="P30:V31"/>
    <mergeCell ref="A26:E27"/>
    <mergeCell ref="P26:V27"/>
    <mergeCell ref="F36:O38"/>
    <mergeCell ref="F26:O27"/>
    <mergeCell ref="AI58:AJ60"/>
    <mergeCell ref="AJ25:AN26"/>
    <mergeCell ref="AN37:AP39"/>
    <mergeCell ref="F48:O48"/>
    <mergeCell ref="AI49:AJ52"/>
    <mergeCell ref="W44:AG45"/>
    <mergeCell ref="W26:AG27"/>
    <mergeCell ref="P28:V29"/>
    <mergeCell ref="W28:AG29"/>
    <mergeCell ref="W34:AG35"/>
    <mergeCell ref="C62:J64"/>
    <mergeCell ref="W36:AG38"/>
    <mergeCell ref="F34:O35"/>
    <mergeCell ref="P34:V35"/>
    <mergeCell ref="P36:V41"/>
    <mergeCell ref="AP48:AQ48"/>
    <mergeCell ref="A56:A59"/>
    <mergeCell ref="A32:AG33"/>
    <mergeCell ref="AI46:AI47"/>
    <mergeCell ref="B62:B63"/>
    <mergeCell ref="B56:B59"/>
    <mergeCell ref="O63:P63"/>
    <mergeCell ref="C60:J61"/>
    <mergeCell ref="L57:L60"/>
    <mergeCell ref="W42:AG43"/>
    <mergeCell ref="AP25:BL26"/>
    <mergeCell ref="AI25:AI26"/>
    <mergeCell ref="AI27:BL28"/>
    <mergeCell ref="AR29:AS29"/>
    <mergeCell ref="AU29:AW29"/>
    <mergeCell ref="BE29:BF29"/>
    <mergeCell ref="AO25:AO26"/>
    <mergeCell ref="AY29:AZ29"/>
    <mergeCell ref="BA29:BD29"/>
    <mergeCell ref="BK33:BL34"/>
    <mergeCell ref="AI29:AP30"/>
    <mergeCell ref="BJ29:BK29"/>
    <mergeCell ref="AI37:AM39"/>
    <mergeCell ref="BG33:BJ34"/>
    <mergeCell ref="AI33:AM36"/>
    <mergeCell ref="BA33:BD34"/>
    <mergeCell ref="AQ30:BL30"/>
    <mergeCell ref="AW35:BL36"/>
    <mergeCell ref="BE37:BF37"/>
    <mergeCell ref="U65:AG65"/>
    <mergeCell ref="S61:Z62"/>
    <mergeCell ref="AW37:AZ37"/>
    <mergeCell ref="BE33:BF34"/>
    <mergeCell ref="L51:AG51"/>
    <mergeCell ref="W46:AG47"/>
    <mergeCell ref="AA63:AB63"/>
    <mergeCell ref="AJ46:AP47"/>
    <mergeCell ref="L65:R68"/>
    <mergeCell ref="F46:O47"/>
    <mergeCell ref="BJ53:BK53"/>
    <mergeCell ref="L49:AG50"/>
    <mergeCell ref="AD72:AE74"/>
    <mergeCell ref="AI31:AI32"/>
    <mergeCell ref="W48:AG48"/>
    <mergeCell ref="AJ48:AO48"/>
    <mergeCell ref="AK49:AO52"/>
    <mergeCell ref="S66:AG66"/>
    <mergeCell ref="F42:O43"/>
    <mergeCell ref="F44:O45"/>
    <mergeCell ref="P42:V48"/>
    <mergeCell ref="C52:J55"/>
    <mergeCell ref="A42:E43"/>
    <mergeCell ref="A44:E45"/>
    <mergeCell ref="A49:J50"/>
    <mergeCell ref="L52:L56"/>
    <mergeCell ref="C56:J59"/>
    <mergeCell ref="B52:B54"/>
    <mergeCell ref="A51:J51"/>
    <mergeCell ref="M52:AG56"/>
    <mergeCell ref="Z57:AG60"/>
    <mergeCell ref="S67:X67"/>
    <mergeCell ref="AA61:AG62"/>
    <mergeCell ref="S69:AG71"/>
    <mergeCell ref="A52:A54"/>
    <mergeCell ref="B60:B61"/>
    <mergeCell ref="C70:I71"/>
    <mergeCell ref="S65:T65"/>
    <mergeCell ref="U63:V63"/>
    <mergeCell ref="A65:J65"/>
    <mergeCell ref="AI61:AJ63"/>
    <mergeCell ref="AI65:AJ66"/>
    <mergeCell ref="AI67:AJ69"/>
    <mergeCell ref="Y67:AA67"/>
    <mergeCell ref="AQ79:AS79"/>
    <mergeCell ref="AF72:AF74"/>
    <mergeCell ref="AK79:AO81"/>
    <mergeCell ref="AP80:BL81"/>
    <mergeCell ref="X63:Y63"/>
    <mergeCell ref="AK65:AO66"/>
    <mergeCell ref="AI82:AJ85"/>
    <mergeCell ref="AI76:AJ78"/>
    <mergeCell ref="S84:U86"/>
    <mergeCell ref="AK82:AO85"/>
    <mergeCell ref="AP87:BL87"/>
    <mergeCell ref="S81:U83"/>
    <mergeCell ref="AQ86:AS86"/>
    <mergeCell ref="AU86:BB86"/>
    <mergeCell ref="AP83:BL85"/>
    <mergeCell ref="BD86:BF86"/>
    <mergeCell ref="AI79:AJ81"/>
    <mergeCell ref="BJ82:BK82"/>
    <mergeCell ref="BJ86:BK86"/>
    <mergeCell ref="AH1:AH89"/>
    <mergeCell ref="A17:AG18"/>
    <mergeCell ref="AP89:BL89"/>
    <mergeCell ref="L87:AG88"/>
    <mergeCell ref="AQ88:AS88"/>
    <mergeCell ref="AU88:BB88"/>
    <mergeCell ref="BD88:BF88"/>
    <mergeCell ref="AI88:AJ89"/>
    <mergeCell ref="AK88:AO89"/>
    <mergeCell ref="AY10:BL12"/>
    <mergeCell ref="AM24:AW24"/>
    <mergeCell ref="AX24:BJ24"/>
    <mergeCell ref="AK86:AO87"/>
    <mergeCell ref="BJ88:BK88"/>
    <mergeCell ref="AI86:AJ87"/>
    <mergeCell ref="AQ82:AS82"/>
    <mergeCell ref="AI43:AM45"/>
    <mergeCell ref="V72:Y74"/>
    <mergeCell ref="N78:R80"/>
    <mergeCell ref="M72:U74"/>
    <mergeCell ref="AC81:AE83"/>
    <mergeCell ref="V78:AG80"/>
    <mergeCell ref="S75:U77"/>
    <mergeCell ref="S78:U80"/>
    <mergeCell ref="Z72:AA74"/>
    <mergeCell ref="AG72:AG74"/>
    <mergeCell ref="N84:R86"/>
    <mergeCell ref="L84:M86"/>
    <mergeCell ref="V75:AG77"/>
    <mergeCell ref="M89:AG89"/>
    <mergeCell ref="L75:M77"/>
    <mergeCell ref="AC84:AE86"/>
    <mergeCell ref="AF81:AG83"/>
    <mergeCell ref="L81:R83"/>
    <mergeCell ref="L78:M80"/>
    <mergeCell ref="B73:B74"/>
    <mergeCell ref="L72:L74"/>
    <mergeCell ref="N75:R77"/>
    <mergeCell ref="A70:B71"/>
    <mergeCell ref="A46:E48"/>
    <mergeCell ref="M57:U60"/>
    <mergeCell ref="L69:R71"/>
    <mergeCell ref="A60:A61"/>
    <mergeCell ref="A62:A63"/>
    <mergeCell ref="L61:R62"/>
  </mergeCells>
  <printOptions horizontalCentered="1" verticalCentered="1"/>
  <pageMargins left="0.3937007874015748" right="0.3937007874015748" top="0.1968503937007874" bottom="0.1968503937007874" header="0" footer="0"/>
  <pageSetup horizontalDpi="600" verticalDpi="600" orientation="landscape" paperSize="8" scale="110" r:id="rId3"/>
  <drawing r:id="rId1"/>
  <picture r:id="rId2"/>
</worksheet>
</file>

<file path=xl/worksheets/sheet3.xml><?xml version="1.0" encoding="utf-8"?>
<worksheet xmlns="http://schemas.openxmlformats.org/spreadsheetml/2006/main" xmlns:r="http://schemas.openxmlformats.org/officeDocument/2006/relationships">
  <dimension ref="A1:AW99"/>
  <sheetViews>
    <sheetView showGridLines="0" showRowColHeaders="0" zoomScaleSheetLayoutView="94" workbookViewId="0" topLeftCell="A1">
      <selection activeCell="D10" sqref="D10:G11"/>
    </sheetView>
  </sheetViews>
  <sheetFormatPr defaultColWidth="9" defaultRowHeight="14.25"/>
  <cols>
    <col min="1" max="1" width="3.3984375" style="107" customWidth="1"/>
    <col min="2" max="2" width="4.296875" style="107" customWidth="1"/>
    <col min="3" max="3" width="9.8984375" style="107" customWidth="1"/>
    <col min="4" max="4" width="2.19921875" style="107" customWidth="1"/>
    <col min="5" max="5" width="4.19921875" style="107" customWidth="1"/>
    <col min="6" max="6" width="3.796875" style="107" customWidth="1"/>
    <col min="7" max="7" width="3.09765625" style="107" customWidth="1"/>
    <col min="8" max="8" width="2.296875" style="107" customWidth="1"/>
    <col min="9" max="9" width="4.19921875" style="107" customWidth="1"/>
    <col min="10" max="10" width="3.19921875" style="107" customWidth="1"/>
    <col min="11" max="11" width="1" style="107" customWidth="1"/>
    <col min="12" max="12" width="2.796875" style="107" customWidth="1"/>
    <col min="13" max="13" width="3.296875" style="107" customWidth="1"/>
    <col min="14" max="14" width="3.8984375" style="107" customWidth="1"/>
    <col min="15" max="15" width="6" style="107" customWidth="1"/>
    <col min="16" max="16" width="2.19921875" style="107" customWidth="1"/>
    <col min="17" max="17" width="2" style="107" customWidth="1"/>
    <col min="18" max="18" width="4.296875" style="107" customWidth="1"/>
    <col min="19" max="19" width="4.3984375" style="107" customWidth="1"/>
    <col min="20" max="20" width="2.19921875" style="107" customWidth="1"/>
    <col min="21" max="21" width="3.19921875" style="107" customWidth="1"/>
    <col min="22" max="22" width="3.3984375" style="107" customWidth="1"/>
    <col min="23" max="23" width="3.796875" style="107" customWidth="1"/>
    <col min="24" max="24" width="0.796875" style="107" customWidth="1"/>
    <col min="25" max="25" width="8.3984375" style="107" customWidth="1"/>
    <col min="26" max="26" width="9.796875" style="107" bestFit="1" customWidth="1"/>
    <col min="27" max="27" width="4" style="107" customWidth="1"/>
    <col min="28" max="28" width="2.19921875" style="107" customWidth="1"/>
    <col min="29" max="29" width="3.296875" style="107" customWidth="1"/>
    <col min="30" max="30" width="6.8984375" style="107" customWidth="1"/>
    <col min="31" max="31" width="3.8984375" style="107" customWidth="1"/>
    <col min="32" max="32" width="4" style="107" customWidth="1"/>
    <col min="33" max="33" width="5.19921875" style="107" customWidth="1"/>
    <col min="34" max="34" width="1.203125" style="107" customWidth="1"/>
    <col min="35" max="35" width="4.19921875" style="107" customWidth="1"/>
    <col min="36" max="36" width="5.8984375" style="107" customWidth="1"/>
    <col min="37" max="37" width="2" style="107" customWidth="1"/>
    <col min="38" max="39" width="1.2890625" style="107" customWidth="1"/>
    <col min="40" max="40" width="4.69921875" style="107" customWidth="1"/>
    <col min="41" max="41" width="1.203125" style="107" customWidth="1"/>
    <col min="42" max="42" width="3.296875" style="107" customWidth="1"/>
    <col min="43" max="43" width="4.796875" style="107" customWidth="1"/>
    <col min="44" max="44" width="0.8984375" style="107" customWidth="1"/>
    <col min="45" max="45" width="3.796875" style="107" customWidth="1"/>
    <col min="46" max="46" width="4.296875" style="107" customWidth="1"/>
    <col min="47" max="47" width="1.796875" style="107" customWidth="1"/>
    <col min="48" max="48" width="6.09765625" style="107" customWidth="1"/>
    <col min="49" max="16384" width="9" style="107" customWidth="1"/>
  </cols>
  <sheetData>
    <row r="1" spans="1:48" s="105" customFormat="1" ht="15" customHeight="1" thickBot="1">
      <c r="A1" s="739"/>
      <c r="B1" s="739"/>
      <c r="C1" s="739"/>
      <c r="D1" s="739"/>
      <c r="E1" s="739"/>
      <c r="F1" s="739"/>
      <c r="G1" s="739"/>
      <c r="H1" s="739"/>
      <c r="I1" s="739"/>
      <c r="J1" s="739"/>
      <c r="K1" s="739"/>
      <c r="L1" s="739"/>
      <c r="M1" s="739"/>
      <c r="N1" s="739"/>
      <c r="O1" s="739"/>
      <c r="P1" s="739"/>
      <c r="Q1" s="739"/>
      <c r="R1" s="739"/>
      <c r="S1" s="739"/>
      <c r="T1" s="739"/>
      <c r="U1" s="739"/>
      <c r="V1" s="739"/>
      <c r="W1" s="739"/>
      <c r="X1" s="739"/>
      <c r="Y1" s="993"/>
      <c r="Z1" s="104"/>
      <c r="AA1" s="104"/>
      <c r="AB1" s="104"/>
      <c r="AC1" s="104"/>
      <c r="AD1" s="104"/>
      <c r="AE1" s="104"/>
      <c r="AF1" s="104"/>
      <c r="AG1" s="104"/>
      <c r="AH1" s="104"/>
      <c r="AI1" s="104"/>
      <c r="AJ1" s="104"/>
      <c r="AK1" s="104"/>
      <c r="AL1" s="104"/>
      <c r="AM1" s="104"/>
      <c r="AN1" s="104"/>
      <c r="AO1" s="104"/>
      <c r="AP1" s="104"/>
      <c r="AQ1" s="104"/>
      <c r="AR1" s="104"/>
      <c r="AS1" s="104"/>
      <c r="AT1" s="104"/>
      <c r="AU1" s="104"/>
      <c r="AV1" s="104"/>
    </row>
    <row r="2" spans="1:48" ht="11.25" customHeight="1">
      <c r="A2" s="911" t="str">
        <f>年度&amp;"年度報告"</f>
        <v>2023年度報告</v>
      </c>
      <c r="B2" s="911"/>
      <c r="C2" s="911"/>
      <c r="D2" s="911"/>
      <c r="E2" s="911"/>
      <c r="F2" s="911"/>
      <c r="G2" s="914" t="s">
        <v>113</v>
      </c>
      <c r="H2" s="808" t="str">
        <f>年度&amp;"年4月１日より"</f>
        <v>2023年4月１日より</v>
      </c>
      <c r="I2" s="808"/>
      <c r="J2" s="808"/>
      <c r="K2" s="808"/>
      <c r="L2" s="808"/>
      <c r="M2" s="904" t="s">
        <v>114</v>
      </c>
      <c r="N2" s="739"/>
      <c r="O2" s="739"/>
      <c r="P2" s="739"/>
      <c r="Q2" s="739"/>
      <c r="R2" s="739"/>
      <c r="S2" s="739"/>
      <c r="T2" s="739"/>
      <c r="U2" s="739"/>
      <c r="V2" s="739"/>
      <c r="W2" s="739"/>
      <c r="X2" s="739"/>
      <c r="Y2" s="993"/>
      <c r="Z2" s="104"/>
      <c r="AA2" s="104"/>
      <c r="AB2" s="915">
        <f>IF(教会名="","",教会名)</f>
      </c>
      <c r="AC2" s="916"/>
      <c r="AD2" s="916"/>
      <c r="AE2" s="917"/>
      <c r="AF2" s="917"/>
      <c r="AG2" s="106" t="s">
        <v>46</v>
      </c>
      <c r="AH2" s="920">
        <f>IF(教区名="","",教区名)</f>
      </c>
      <c r="AI2" s="921"/>
      <c r="AJ2" s="921"/>
      <c r="AK2" s="921"/>
      <c r="AL2" s="921"/>
      <c r="AM2" s="921"/>
      <c r="AN2" s="665" t="s">
        <v>176</v>
      </c>
      <c r="AO2" s="666"/>
      <c r="AP2" s="920">
        <f>IF(地区・支区・分区名="","",地区・支区・分区名)</f>
      </c>
      <c r="AQ2" s="916"/>
      <c r="AR2" s="916"/>
      <c r="AS2" s="916"/>
      <c r="AT2" s="670" t="s">
        <v>299</v>
      </c>
      <c r="AU2" s="670"/>
      <c r="AV2" s="671"/>
    </row>
    <row r="3" spans="1:48" ht="11.25" customHeight="1" thickBot="1">
      <c r="A3" s="911"/>
      <c r="B3" s="911"/>
      <c r="C3" s="911"/>
      <c r="D3" s="911"/>
      <c r="E3" s="911"/>
      <c r="F3" s="911"/>
      <c r="G3" s="914"/>
      <c r="H3" s="808" t="str">
        <f>年度+1&amp;"年3月31日まで"</f>
        <v>2024年3月31日まで</v>
      </c>
      <c r="I3" s="808"/>
      <c r="J3" s="808"/>
      <c r="K3" s="808"/>
      <c r="L3" s="808"/>
      <c r="M3" s="904"/>
      <c r="N3" s="739"/>
      <c r="O3" s="739"/>
      <c r="P3" s="913" t="s">
        <v>328</v>
      </c>
      <c r="Q3" s="913"/>
      <c r="R3" s="913"/>
      <c r="S3" s="913"/>
      <c r="T3" s="913"/>
      <c r="U3" s="913"/>
      <c r="V3" s="913"/>
      <c r="W3" s="913"/>
      <c r="X3" s="913"/>
      <c r="Y3" s="993"/>
      <c r="Z3" s="104"/>
      <c r="AA3" s="104"/>
      <c r="AB3" s="918"/>
      <c r="AC3" s="919"/>
      <c r="AD3" s="919"/>
      <c r="AE3" s="919"/>
      <c r="AF3" s="919"/>
      <c r="AG3" s="108" t="s">
        <v>47</v>
      </c>
      <c r="AH3" s="922"/>
      <c r="AI3" s="923"/>
      <c r="AJ3" s="923"/>
      <c r="AK3" s="923"/>
      <c r="AL3" s="923"/>
      <c r="AM3" s="923"/>
      <c r="AN3" s="667"/>
      <c r="AO3" s="668"/>
      <c r="AP3" s="959"/>
      <c r="AQ3" s="960"/>
      <c r="AR3" s="960"/>
      <c r="AS3" s="960"/>
      <c r="AT3" s="672"/>
      <c r="AU3" s="672"/>
      <c r="AV3" s="673"/>
    </row>
    <row r="4" spans="1:48" ht="7.5" customHeight="1" thickBot="1">
      <c r="A4" s="739"/>
      <c r="B4" s="739"/>
      <c r="C4" s="739"/>
      <c r="D4" s="739"/>
      <c r="E4" s="739"/>
      <c r="F4" s="739"/>
      <c r="G4" s="739"/>
      <c r="H4" s="739"/>
      <c r="I4" s="739"/>
      <c r="J4" s="739"/>
      <c r="K4" s="739"/>
      <c r="L4" s="739"/>
      <c r="M4" s="739"/>
      <c r="N4" s="739"/>
      <c r="O4" s="739"/>
      <c r="P4" s="739"/>
      <c r="Q4" s="739"/>
      <c r="R4" s="739"/>
      <c r="S4" s="739"/>
      <c r="T4" s="739"/>
      <c r="U4" s="739"/>
      <c r="V4" s="739"/>
      <c r="W4" s="739"/>
      <c r="X4" s="739"/>
      <c r="Y4" s="993"/>
      <c r="Z4" s="739"/>
      <c r="AA4" s="739"/>
      <c r="AB4" s="739"/>
      <c r="AC4" s="739"/>
      <c r="AD4" s="739"/>
      <c r="AE4" s="739"/>
      <c r="AF4" s="739"/>
      <c r="AG4" s="739"/>
      <c r="AH4" s="739"/>
      <c r="AI4" s="739"/>
      <c r="AJ4" s="739"/>
      <c r="AK4" s="739"/>
      <c r="AL4" s="739"/>
      <c r="AM4" s="739"/>
      <c r="AN4" s="739"/>
      <c r="AO4" s="739"/>
      <c r="AP4" s="739"/>
      <c r="AQ4" s="739"/>
      <c r="AR4" s="739"/>
      <c r="AS4" s="739"/>
      <c r="AT4" s="739"/>
      <c r="AU4" s="739"/>
      <c r="AV4" s="739"/>
    </row>
    <row r="5" spans="1:48" ht="8.25" customHeight="1">
      <c r="A5" s="739"/>
      <c r="B5" s="739"/>
      <c r="C5" s="912"/>
      <c r="D5" s="905" t="s">
        <v>78</v>
      </c>
      <c r="E5" s="906"/>
      <c r="F5" s="906"/>
      <c r="G5" s="906"/>
      <c r="H5" s="906"/>
      <c r="I5" s="906"/>
      <c r="J5" s="906"/>
      <c r="K5" s="906"/>
      <c r="L5" s="906"/>
      <c r="M5" s="906"/>
      <c r="N5" s="906"/>
      <c r="O5" s="907"/>
      <c r="P5" s="893" t="s">
        <v>131</v>
      </c>
      <c r="Q5" s="894"/>
      <c r="R5" s="894"/>
      <c r="S5" s="895"/>
      <c r="T5" s="927" t="s">
        <v>77</v>
      </c>
      <c r="U5" s="928"/>
      <c r="V5" s="928"/>
      <c r="W5" s="928"/>
      <c r="X5" s="929"/>
      <c r="Y5" s="993"/>
      <c r="Z5" s="674" t="s">
        <v>317</v>
      </c>
      <c r="AA5" s="675"/>
      <c r="AB5" s="675"/>
      <c r="AC5" s="717"/>
      <c r="AD5" s="720" t="s">
        <v>347</v>
      </c>
      <c r="AE5" s="720"/>
      <c r="AF5" s="720"/>
      <c r="AG5" s="720"/>
      <c r="AH5" s="720"/>
      <c r="AI5" s="720"/>
      <c r="AJ5" s="720"/>
      <c r="AK5" s="721"/>
      <c r="AL5" s="761"/>
      <c r="AM5" s="674" t="s">
        <v>7</v>
      </c>
      <c r="AN5" s="675"/>
      <c r="AO5" s="437"/>
      <c r="AP5" s="760" t="s">
        <v>133</v>
      </c>
      <c r="AQ5" s="962"/>
      <c r="AR5" s="438"/>
      <c r="AS5" s="760" t="s">
        <v>368</v>
      </c>
      <c r="AT5" s="437"/>
      <c r="AU5" s="967" t="s">
        <v>134</v>
      </c>
      <c r="AV5" s="968"/>
    </row>
    <row r="6" spans="1:48" ht="7.5" customHeight="1">
      <c r="A6" s="834" t="s">
        <v>315</v>
      </c>
      <c r="B6" s="834"/>
      <c r="C6" s="835"/>
      <c r="D6" s="908"/>
      <c r="E6" s="909"/>
      <c r="F6" s="909"/>
      <c r="G6" s="909"/>
      <c r="H6" s="909"/>
      <c r="I6" s="909"/>
      <c r="J6" s="909"/>
      <c r="K6" s="909"/>
      <c r="L6" s="909"/>
      <c r="M6" s="909"/>
      <c r="N6" s="909"/>
      <c r="O6" s="910"/>
      <c r="P6" s="896"/>
      <c r="Q6" s="897"/>
      <c r="R6" s="897"/>
      <c r="S6" s="898"/>
      <c r="T6" s="930"/>
      <c r="U6" s="931"/>
      <c r="V6" s="931"/>
      <c r="W6" s="931"/>
      <c r="X6" s="932"/>
      <c r="Y6" s="993"/>
      <c r="Z6" s="676"/>
      <c r="AA6" s="677"/>
      <c r="AB6" s="677"/>
      <c r="AC6" s="718"/>
      <c r="AD6" s="722"/>
      <c r="AE6" s="722"/>
      <c r="AF6" s="722"/>
      <c r="AG6" s="722"/>
      <c r="AH6" s="722"/>
      <c r="AI6" s="722"/>
      <c r="AJ6" s="722"/>
      <c r="AK6" s="723"/>
      <c r="AL6" s="761"/>
      <c r="AM6" s="685"/>
      <c r="AN6" s="686"/>
      <c r="AO6" s="687"/>
      <c r="AP6" s="706"/>
      <c r="AQ6" s="686"/>
      <c r="AR6" s="715"/>
      <c r="AS6" s="706"/>
      <c r="AT6" s="687"/>
      <c r="AU6" s="706"/>
      <c r="AV6" s="728"/>
    </row>
    <row r="7" spans="1:48" ht="3.75" customHeight="1">
      <c r="A7" s="834"/>
      <c r="B7" s="834"/>
      <c r="C7" s="835"/>
      <c r="D7" s="829" t="s">
        <v>73</v>
      </c>
      <c r="E7" s="700"/>
      <c r="F7" s="700"/>
      <c r="G7" s="700"/>
      <c r="H7" s="699" t="s">
        <v>74</v>
      </c>
      <c r="I7" s="700"/>
      <c r="J7" s="700"/>
      <c r="K7" s="700"/>
      <c r="L7" s="701"/>
      <c r="M7" s="699" t="s">
        <v>75</v>
      </c>
      <c r="N7" s="700"/>
      <c r="O7" s="701"/>
      <c r="P7" s="699" t="s">
        <v>73</v>
      </c>
      <c r="Q7" s="700"/>
      <c r="R7" s="887" t="s">
        <v>74</v>
      </c>
      <c r="S7" s="887" t="s">
        <v>76</v>
      </c>
      <c r="T7" s="930"/>
      <c r="U7" s="931"/>
      <c r="V7" s="931"/>
      <c r="W7" s="931"/>
      <c r="X7" s="932"/>
      <c r="Y7" s="993"/>
      <c r="Z7" s="676"/>
      <c r="AA7" s="677"/>
      <c r="AB7" s="677"/>
      <c r="AC7" s="718"/>
      <c r="AD7" s="722"/>
      <c r="AE7" s="722"/>
      <c r="AF7" s="722"/>
      <c r="AG7" s="722"/>
      <c r="AH7" s="722"/>
      <c r="AI7" s="722"/>
      <c r="AJ7" s="722"/>
      <c r="AK7" s="723"/>
      <c r="AL7" s="761"/>
      <c r="AM7" s="688"/>
      <c r="AN7" s="689"/>
      <c r="AO7" s="689"/>
      <c r="AP7" s="707"/>
      <c r="AQ7" s="689"/>
      <c r="AR7" s="716"/>
      <c r="AS7" s="707"/>
      <c r="AT7" s="689"/>
      <c r="AU7" s="707"/>
      <c r="AV7" s="729"/>
    </row>
    <row r="8" spans="1:48" ht="0.75" customHeight="1">
      <c r="A8" s="834" t="s">
        <v>366</v>
      </c>
      <c r="B8" s="834"/>
      <c r="C8" s="835"/>
      <c r="D8" s="676"/>
      <c r="E8" s="677"/>
      <c r="F8" s="677"/>
      <c r="G8" s="677"/>
      <c r="H8" s="702"/>
      <c r="I8" s="677"/>
      <c r="J8" s="677"/>
      <c r="K8" s="677"/>
      <c r="L8" s="703"/>
      <c r="M8" s="702"/>
      <c r="N8" s="677"/>
      <c r="O8" s="703"/>
      <c r="P8" s="702"/>
      <c r="Q8" s="677"/>
      <c r="R8" s="888"/>
      <c r="S8" s="888"/>
      <c r="T8" s="930"/>
      <c r="U8" s="931"/>
      <c r="V8" s="931"/>
      <c r="W8" s="931"/>
      <c r="X8" s="932"/>
      <c r="Y8" s="993"/>
      <c r="Z8" s="678"/>
      <c r="AA8" s="679"/>
      <c r="AB8" s="679"/>
      <c r="AC8" s="719"/>
      <c r="AD8" s="724"/>
      <c r="AE8" s="724"/>
      <c r="AF8" s="724"/>
      <c r="AG8" s="724"/>
      <c r="AH8" s="724"/>
      <c r="AI8" s="724"/>
      <c r="AJ8" s="724"/>
      <c r="AK8" s="725"/>
      <c r="AL8" s="761"/>
      <c r="AM8" s="682" t="s">
        <v>135</v>
      </c>
      <c r="AN8" s="683"/>
      <c r="AO8" s="684"/>
      <c r="AP8" s="690"/>
      <c r="AQ8" s="691"/>
      <c r="AR8" s="692"/>
      <c r="AS8" s="690"/>
      <c r="AT8" s="691"/>
      <c r="AU8" s="690"/>
      <c r="AV8" s="708"/>
    </row>
    <row r="9" spans="1:48" s="109" customFormat="1" ht="11.25" customHeight="1" thickBot="1">
      <c r="A9" s="836"/>
      <c r="B9" s="836"/>
      <c r="C9" s="837"/>
      <c r="D9" s="830"/>
      <c r="E9" s="886"/>
      <c r="F9" s="886"/>
      <c r="G9" s="886"/>
      <c r="H9" s="846"/>
      <c r="I9" s="886"/>
      <c r="J9" s="886"/>
      <c r="K9" s="886"/>
      <c r="L9" s="847"/>
      <c r="M9" s="846"/>
      <c r="N9" s="886"/>
      <c r="O9" s="847"/>
      <c r="P9" s="846"/>
      <c r="Q9" s="886"/>
      <c r="R9" s="889"/>
      <c r="S9" s="889"/>
      <c r="T9" s="933"/>
      <c r="U9" s="934"/>
      <c r="V9" s="934"/>
      <c r="W9" s="934"/>
      <c r="X9" s="935"/>
      <c r="Y9" s="993"/>
      <c r="Z9" s="726" t="s">
        <v>370</v>
      </c>
      <c r="AA9" s="684"/>
      <c r="AB9" s="684"/>
      <c r="AC9" s="684"/>
      <c r="AD9" s="684"/>
      <c r="AE9" s="684"/>
      <c r="AF9" s="684"/>
      <c r="AG9" s="684"/>
      <c r="AH9" s="684"/>
      <c r="AI9" s="684"/>
      <c r="AJ9" s="684"/>
      <c r="AK9" s="727"/>
      <c r="AL9" s="761"/>
      <c r="AM9" s="685"/>
      <c r="AN9" s="686"/>
      <c r="AO9" s="687"/>
      <c r="AP9" s="693"/>
      <c r="AQ9" s="694"/>
      <c r="AR9" s="695"/>
      <c r="AS9" s="693"/>
      <c r="AT9" s="694"/>
      <c r="AU9" s="709"/>
      <c r="AV9" s="710"/>
    </row>
    <row r="10" spans="1:49" s="109" customFormat="1" ht="7.5" customHeight="1">
      <c r="A10" s="804" t="s">
        <v>72</v>
      </c>
      <c r="B10" s="838" t="s">
        <v>80</v>
      </c>
      <c r="C10" s="839"/>
      <c r="D10" s="773"/>
      <c r="E10" s="774"/>
      <c r="F10" s="774"/>
      <c r="G10" s="774"/>
      <c r="H10" s="773"/>
      <c r="I10" s="774"/>
      <c r="J10" s="774"/>
      <c r="K10" s="774"/>
      <c r="L10" s="774"/>
      <c r="M10" s="816">
        <f>IF(D10&amp;H10="","",SUM(D10,H10))</f>
      </c>
      <c r="N10" s="788"/>
      <c r="O10" s="789"/>
      <c r="P10" s="773"/>
      <c r="Q10" s="774"/>
      <c r="R10" s="773"/>
      <c r="S10" s="810">
        <f>IF(P10&amp;R10="","",SUM(P10,R10))</f>
      </c>
      <c r="T10" s="816">
        <f>IF(M10&amp;S10="","",SUM(M10,S10))</f>
      </c>
      <c r="U10" s="788"/>
      <c r="V10" s="788"/>
      <c r="W10" s="788"/>
      <c r="X10" s="877"/>
      <c r="Y10" s="993"/>
      <c r="Z10" s="685"/>
      <c r="AA10" s="687"/>
      <c r="AB10" s="687"/>
      <c r="AC10" s="687"/>
      <c r="AD10" s="687"/>
      <c r="AE10" s="687"/>
      <c r="AF10" s="687"/>
      <c r="AG10" s="687"/>
      <c r="AH10" s="687"/>
      <c r="AI10" s="687"/>
      <c r="AJ10" s="687"/>
      <c r="AK10" s="728"/>
      <c r="AL10" s="761"/>
      <c r="AM10" s="688"/>
      <c r="AN10" s="689"/>
      <c r="AO10" s="689"/>
      <c r="AP10" s="696"/>
      <c r="AQ10" s="697"/>
      <c r="AR10" s="698"/>
      <c r="AS10" s="696"/>
      <c r="AT10" s="697"/>
      <c r="AU10" s="711"/>
      <c r="AV10" s="712"/>
      <c r="AW10" s="110"/>
    </row>
    <row r="11" spans="1:48" s="109" customFormat="1" ht="8.25" customHeight="1">
      <c r="A11" s="805"/>
      <c r="B11" s="704"/>
      <c r="C11" s="705"/>
      <c r="D11" s="775"/>
      <c r="E11" s="775"/>
      <c r="F11" s="775"/>
      <c r="G11" s="775"/>
      <c r="H11" s="775"/>
      <c r="I11" s="775"/>
      <c r="J11" s="775"/>
      <c r="K11" s="775"/>
      <c r="L11" s="775"/>
      <c r="M11" s="817"/>
      <c r="N11" s="818"/>
      <c r="O11" s="819"/>
      <c r="P11" s="775"/>
      <c r="Q11" s="775"/>
      <c r="R11" s="775"/>
      <c r="S11" s="811">
        <f>IF(AND(L11="",P11=""),"",SUM(L11,P11))</f>
      </c>
      <c r="T11" s="817"/>
      <c r="U11" s="818"/>
      <c r="V11" s="818"/>
      <c r="W11" s="818"/>
      <c r="X11" s="876"/>
      <c r="Y11" s="993"/>
      <c r="Z11" s="685"/>
      <c r="AA11" s="687"/>
      <c r="AB11" s="687"/>
      <c r="AC11" s="687"/>
      <c r="AD11" s="687"/>
      <c r="AE11" s="687"/>
      <c r="AF11" s="687"/>
      <c r="AG11" s="687"/>
      <c r="AH11" s="687"/>
      <c r="AI11" s="687"/>
      <c r="AJ11" s="687"/>
      <c r="AK11" s="728"/>
      <c r="AL11" s="761"/>
      <c r="AM11" s="682" t="s">
        <v>136</v>
      </c>
      <c r="AN11" s="683"/>
      <c r="AO11" s="684"/>
      <c r="AP11" s="690"/>
      <c r="AQ11" s="691"/>
      <c r="AR11" s="692"/>
      <c r="AS11" s="690"/>
      <c r="AT11" s="691"/>
      <c r="AU11" s="690"/>
      <c r="AV11" s="708"/>
    </row>
    <row r="12" spans="1:48" s="109" customFormat="1" ht="4.5" customHeight="1">
      <c r="A12" s="805"/>
      <c r="B12" s="699" t="s">
        <v>81</v>
      </c>
      <c r="C12" s="701"/>
      <c r="D12" s="776"/>
      <c r="E12" s="775"/>
      <c r="F12" s="775"/>
      <c r="G12" s="775"/>
      <c r="H12" s="776"/>
      <c r="I12" s="775"/>
      <c r="J12" s="775"/>
      <c r="K12" s="775"/>
      <c r="L12" s="775"/>
      <c r="M12" s="730">
        <f>IF(D12&amp;H12="","",SUM(D12,H12))</f>
      </c>
      <c r="N12" s="872"/>
      <c r="O12" s="873"/>
      <c r="P12" s="776"/>
      <c r="Q12" s="775"/>
      <c r="R12" s="776"/>
      <c r="S12" s="811">
        <f>IF(P12&amp;R12="","",SUM(P12,R12))</f>
      </c>
      <c r="T12" s="730">
        <f>IF(M12&amp;S12="","",SUM(M12,S12))</f>
      </c>
      <c r="U12" s="872"/>
      <c r="V12" s="872"/>
      <c r="W12" s="872"/>
      <c r="X12" s="885"/>
      <c r="Y12" s="993"/>
      <c r="Z12" s="688"/>
      <c r="AA12" s="689"/>
      <c r="AB12" s="689"/>
      <c r="AC12" s="689"/>
      <c r="AD12" s="689"/>
      <c r="AE12" s="689"/>
      <c r="AF12" s="689"/>
      <c r="AG12" s="689"/>
      <c r="AH12" s="689"/>
      <c r="AI12" s="689"/>
      <c r="AJ12" s="689"/>
      <c r="AK12" s="729"/>
      <c r="AL12" s="761"/>
      <c r="AM12" s="685"/>
      <c r="AN12" s="686"/>
      <c r="AO12" s="687"/>
      <c r="AP12" s="693"/>
      <c r="AQ12" s="694"/>
      <c r="AR12" s="695"/>
      <c r="AS12" s="693"/>
      <c r="AT12" s="694"/>
      <c r="AU12" s="709"/>
      <c r="AV12" s="710"/>
    </row>
    <row r="13" spans="1:48" ht="6.75" customHeight="1">
      <c r="A13" s="805"/>
      <c r="B13" s="702"/>
      <c r="C13" s="703"/>
      <c r="D13" s="775"/>
      <c r="E13" s="775"/>
      <c r="F13" s="775"/>
      <c r="G13" s="775"/>
      <c r="H13" s="775"/>
      <c r="I13" s="775"/>
      <c r="J13" s="775"/>
      <c r="K13" s="775"/>
      <c r="L13" s="775"/>
      <c r="M13" s="822"/>
      <c r="N13" s="823"/>
      <c r="O13" s="871"/>
      <c r="P13" s="775"/>
      <c r="Q13" s="775"/>
      <c r="R13" s="775"/>
      <c r="S13" s="811">
        <f>IF(AND(L13="",P13=""),"",SUM(L13,P13))</f>
      </c>
      <c r="T13" s="822"/>
      <c r="U13" s="823"/>
      <c r="V13" s="823"/>
      <c r="W13" s="823"/>
      <c r="X13" s="875"/>
      <c r="Y13" s="993"/>
      <c r="Z13" s="879"/>
      <c r="AA13" s="714"/>
      <c r="AB13" s="699" t="s">
        <v>73</v>
      </c>
      <c r="AC13" s="700"/>
      <c r="AD13" s="701"/>
      <c r="AE13" s="699" t="s">
        <v>74</v>
      </c>
      <c r="AF13" s="684"/>
      <c r="AG13" s="684"/>
      <c r="AH13" s="699" t="s">
        <v>97</v>
      </c>
      <c r="AI13" s="684"/>
      <c r="AJ13" s="684"/>
      <c r="AK13" s="727"/>
      <c r="AL13" s="761"/>
      <c r="AM13" s="688"/>
      <c r="AN13" s="689"/>
      <c r="AO13" s="689"/>
      <c r="AP13" s="696"/>
      <c r="AQ13" s="697"/>
      <c r="AR13" s="698"/>
      <c r="AS13" s="696"/>
      <c r="AT13" s="697"/>
      <c r="AU13" s="711"/>
      <c r="AV13" s="712"/>
    </row>
    <row r="14" spans="1:48" ht="4.5" customHeight="1" thickBot="1">
      <c r="A14" s="805"/>
      <c r="B14" s="702"/>
      <c r="C14" s="703"/>
      <c r="D14" s="803"/>
      <c r="E14" s="803"/>
      <c r="F14" s="803"/>
      <c r="G14" s="803"/>
      <c r="H14" s="803"/>
      <c r="I14" s="803"/>
      <c r="J14" s="803"/>
      <c r="K14" s="803"/>
      <c r="L14" s="803"/>
      <c r="M14" s="822"/>
      <c r="N14" s="823"/>
      <c r="O14" s="871"/>
      <c r="P14" s="803"/>
      <c r="Q14" s="803"/>
      <c r="R14" s="803"/>
      <c r="S14" s="874">
        <f>IF(AND(L14="",P14=""),"",SUM(L14,P14))</f>
      </c>
      <c r="T14" s="822"/>
      <c r="U14" s="823"/>
      <c r="V14" s="823"/>
      <c r="W14" s="823"/>
      <c r="X14" s="875"/>
      <c r="Y14" s="993"/>
      <c r="Z14" s="685"/>
      <c r="AA14" s="715"/>
      <c r="AB14" s="702"/>
      <c r="AC14" s="677"/>
      <c r="AD14" s="703"/>
      <c r="AE14" s="706"/>
      <c r="AF14" s="687"/>
      <c r="AG14" s="687"/>
      <c r="AH14" s="706"/>
      <c r="AI14" s="687"/>
      <c r="AJ14" s="687"/>
      <c r="AK14" s="728"/>
      <c r="AL14" s="761"/>
      <c r="AM14" s="682" t="s">
        <v>138</v>
      </c>
      <c r="AN14" s="683"/>
      <c r="AO14" s="684"/>
      <c r="AP14" s="690"/>
      <c r="AQ14" s="691"/>
      <c r="AR14" s="692"/>
      <c r="AS14" s="690"/>
      <c r="AT14" s="691"/>
      <c r="AU14" s="690"/>
      <c r="AV14" s="708"/>
    </row>
    <row r="15" spans="1:48" ht="5.25" customHeight="1">
      <c r="A15" s="805"/>
      <c r="B15" s="840" t="s">
        <v>86</v>
      </c>
      <c r="C15" s="841"/>
      <c r="D15" s="816">
        <f>IF(D10&amp;D12="","",SUM(D10,D12))</f>
      </c>
      <c r="E15" s="788"/>
      <c r="F15" s="788"/>
      <c r="G15" s="789"/>
      <c r="H15" s="816">
        <f>IF(H10&amp;H12="","",SUM(H10,H12))</f>
      </c>
      <c r="I15" s="788"/>
      <c r="J15" s="788"/>
      <c r="K15" s="788"/>
      <c r="L15" s="789"/>
      <c r="M15" s="816">
        <f>IF(M10&amp;M12="","",SUM(M10,M12))</f>
      </c>
      <c r="N15" s="788"/>
      <c r="O15" s="789"/>
      <c r="P15" s="810">
        <f>IF(P10&amp;P12="","",SUM(P10,P12))</f>
      </c>
      <c r="Q15" s="810">
        <f>IF(AND(Q10="",Q12=""),"",SUM(Q10,Q12))</f>
      </c>
      <c r="R15" s="810">
        <f>IF(R10&amp;R12="","",SUM(R10,R12))</f>
      </c>
      <c r="S15" s="810">
        <f>IF(S10&amp;S12="","",SUM(S10,S12))</f>
      </c>
      <c r="T15" s="816">
        <f>IF(T10&amp;T12="","",SUM(T10,T12))</f>
      </c>
      <c r="U15" s="788"/>
      <c r="V15" s="788"/>
      <c r="W15" s="788"/>
      <c r="X15" s="877"/>
      <c r="Y15" s="993"/>
      <c r="Z15" s="688"/>
      <c r="AA15" s="716"/>
      <c r="AB15" s="704"/>
      <c r="AC15" s="679"/>
      <c r="AD15" s="705"/>
      <c r="AE15" s="707"/>
      <c r="AF15" s="689"/>
      <c r="AG15" s="689"/>
      <c r="AH15" s="707"/>
      <c r="AI15" s="689"/>
      <c r="AJ15" s="689"/>
      <c r="AK15" s="729"/>
      <c r="AL15" s="761"/>
      <c r="AM15" s="685"/>
      <c r="AN15" s="686"/>
      <c r="AO15" s="687"/>
      <c r="AP15" s="693"/>
      <c r="AQ15" s="694"/>
      <c r="AR15" s="695"/>
      <c r="AS15" s="693"/>
      <c r="AT15" s="694"/>
      <c r="AU15" s="709"/>
      <c r="AV15" s="710"/>
    </row>
    <row r="16" spans="1:48" s="112" customFormat="1" ht="9.75" customHeight="1">
      <c r="A16" s="805"/>
      <c r="B16" s="842"/>
      <c r="C16" s="843"/>
      <c r="D16" s="822"/>
      <c r="E16" s="823"/>
      <c r="F16" s="823"/>
      <c r="G16" s="871"/>
      <c r="H16" s="822"/>
      <c r="I16" s="823"/>
      <c r="J16" s="823"/>
      <c r="K16" s="823"/>
      <c r="L16" s="871"/>
      <c r="M16" s="822"/>
      <c r="N16" s="823"/>
      <c r="O16" s="871"/>
      <c r="P16" s="811">
        <f>IF(AND(P11="",P13=""),"",SUM(P11,P13))</f>
      </c>
      <c r="Q16" s="811">
        <f>IF(AND(Q11="",Q13=""),"",SUM(Q11,Q13))</f>
      </c>
      <c r="R16" s="811">
        <f>IF(AND(R11="",R13=""),"",SUM(R11,R13))</f>
      </c>
      <c r="S16" s="811">
        <f>IF(AND(S11="",S13=""),"",SUM(S11,S13))</f>
      </c>
      <c r="T16" s="822"/>
      <c r="U16" s="823"/>
      <c r="V16" s="823"/>
      <c r="W16" s="823"/>
      <c r="X16" s="875"/>
      <c r="Y16" s="993"/>
      <c r="Z16" s="713" t="s">
        <v>112</v>
      </c>
      <c r="AA16" s="714"/>
      <c r="AB16" s="690"/>
      <c r="AC16" s="691"/>
      <c r="AD16" s="692"/>
      <c r="AE16" s="690"/>
      <c r="AF16" s="731"/>
      <c r="AG16" s="731"/>
      <c r="AH16" s="730">
        <f>IF(AB16&amp;AE16="","",SUM(AB16,AE16))</f>
      </c>
      <c r="AI16" s="731"/>
      <c r="AJ16" s="731"/>
      <c r="AK16" s="708"/>
      <c r="AL16" s="761"/>
      <c r="AM16" s="688"/>
      <c r="AN16" s="689"/>
      <c r="AO16" s="689"/>
      <c r="AP16" s="696"/>
      <c r="AQ16" s="697"/>
      <c r="AR16" s="698"/>
      <c r="AS16" s="696"/>
      <c r="AT16" s="697"/>
      <c r="AU16" s="711"/>
      <c r="AV16" s="712"/>
    </row>
    <row r="17" spans="1:48" s="112" customFormat="1" ht="0.75" customHeight="1" thickBot="1">
      <c r="A17" s="805"/>
      <c r="B17" s="844"/>
      <c r="C17" s="845"/>
      <c r="D17" s="824"/>
      <c r="E17" s="790"/>
      <c r="F17" s="790"/>
      <c r="G17" s="791"/>
      <c r="H17" s="824"/>
      <c r="I17" s="790"/>
      <c r="J17" s="790"/>
      <c r="K17" s="790"/>
      <c r="L17" s="791"/>
      <c r="M17" s="824"/>
      <c r="N17" s="790"/>
      <c r="O17" s="791"/>
      <c r="P17" s="812">
        <f>IF(AND(P12="",P14=""),"",SUM(P12,P14))</f>
      </c>
      <c r="Q17" s="812">
        <f>IF(AND(Q12="",Q14=""),"",SUM(Q12,Q14))</f>
      </c>
      <c r="R17" s="812">
        <f>IF(AND(R12="",R14=""),"",SUM(R12,R14))</f>
      </c>
      <c r="S17" s="812">
        <f>IF(AND(S12="",S14=""),"",SUM(S12,S14))</f>
      </c>
      <c r="T17" s="824"/>
      <c r="U17" s="790"/>
      <c r="V17" s="790"/>
      <c r="W17" s="790"/>
      <c r="X17" s="878"/>
      <c r="Y17" s="993"/>
      <c r="Z17" s="685"/>
      <c r="AA17" s="715"/>
      <c r="AB17" s="693"/>
      <c r="AC17" s="694"/>
      <c r="AD17" s="695"/>
      <c r="AE17" s="709"/>
      <c r="AF17" s="732"/>
      <c r="AG17" s="732"/>
      <c r="AH17" s="709"/>
      <c r="AI17" s="732"/>
      <c r="AJ17" s="732"/>
      <c r="AK17" s="710"/>
      <c r="AL17" s="761"/>
      <c r="AM17" s="682" t="s">
        <v>139</v>
      </c>
      <c r="AN17" s="683"/>
      <c r="AO17" s="684"/>
      <c r="AP17" s="690"/>
      <c r="AQ17" s="691"/>
      <c r="AR17" s="692"/>
      <c r="AS17" s="690"/>
      <c r="AT17" s="691"/>
      <c r="AU17" s="690"/>
      <c r="AV17" s="708"/>
    </row>
    <row r="18" spans="1:48" s="112" customFormat="1" ht="6" customHeight="1">
      <c r="A18" s="805"/>
      <c r="B18" s="838" t="s">
        <v>79</v>
      </c>
      <c r="C18" s="839"/>
      <c r="D18" s="825"/>
      <c r="E18" s="826"/>
      <c r="F18" s="826"/>
      <c r="G18" s="826"/>
      <c r="H18" s="773"/>
      <c r="I18" s="774"/>
      <c r="J18" s="774"/>
      <c r="K18" s="774"/>
      <c r="L18" s="774"/>
      <c r="M18" s="816">
        <f>IF(D18&amp;H18="","",SUM(D18,H18))</f>
      </c>
      <c r="N18" s="788"/>
      <c r="O18" s="789"/>
      <c r="P18" s="825"/>
      <c r="Q18" s="953"/>
      <c r="R18" s="813"/>
      <c r="S18" s="899">
        <f>IF(P18&amp;R18="","",SUM(P18,R18))</f>
      </c>
      <c r="T18" s="816">
        <f>IF(M18&amp;S18="","",SUM(M18,S18))</f>
      </c>
      <c r="U18" s="788"/>
      <c r="V18" s="788"/>
      <c r="W18" s="788"/>
      <c r="X18" s="877"/>
      <c r="Y18" s="993"/>
      <c r="Z18" s="688"/>
      <c r="AA18" s="716"/>
      <c r="AB18" s="696"/>
      <c r="AC18" s="697"/>
      <c r="AD18" s="698"/>
      <c r="AE18" s="711"/>
      <c r="AF18" s="733"/>
      <c r="AG18" s="733"/>
      <c r="AH18" s="711"/>
      <c r="AI18" s="733"/>
      <c r="AJ18" s="733"/>
      <c r="AK18" s="712"/>
      <c r="AL18" s="761"/>
      <c r="AM18" s="685"/>
      <c r="AN18" s="686"/>
      <c r="AO18" s="687"/>
      <c r="AP18" s="693"/>
      <c r="AQ18" s="694"/>
      <c r="AR18" s="695"/>
      <c r="AS18" s="693"/>
      <c r="AT18" s="694"/>
      <c r="AU18" s="709"/>
      <c r="AV18" s="710"/>
    </row>
    <row r="19" spans="1:48" s="112" customFormat="1" ht="9.75" customHeight="1" thickBot="1">
      <c r="A19" s="805"/>
      <c r="B19" s="846"/>
      <c r="C19" s="847"/>
      <c r="D19" s="827"/>
      <c r="E19" s="828"/>
      <c r="F19" s="828"/>
      <c r="G19" s="828"/>
      <c r="H19" s="775"/>
      <c r="I19" s="775"/>
      <c r="J19" s="775"/>
      <c r="K19" s="775"/>
      <c r="L19" s="775"/>
      <c r="M19" s="824"/>
      <c r="N19" s="790"/>
      <c r="O19" s="791"/>
      <c r="P19" s="827"/>
      <c r="Q19" s="954"/>
      <c r="R19" s="814"/>
      <c r="S19" s="900">
        <f>IF(AND(L19="",P19=""),"",SUM(L19,P19))</f>
      </c>
      <c r="T19" s="824"/>
      <c r="U19" s="790"/>
      <c r="V19" s="790"/>
      <c r="W19" s="790"/>
      <c r="X19" s="878"/>
      <c r="Y19" s="993"/>
      <c r="Z19" s="713" t="s">
        <v>121</v>
      </c>
      <c r="AA19" s="714"/>
      <c r="AB19" s="690"/>
      <c r="AC19" s="691"/>
      <c r="AD19" s="692"/>
      <c r="AE19" s="690"/>
      <c r="AF19" s="731"/>
      <c r="AG19" s="731"/>
      <c r="AH19" s="730">
        <f>IF(AB19&amp;AE19="","",SUM(AB19,AE19))</f>
      </c>
      <c r="AI19" s="731"/>
      <c r="AJ19" s="731"/>
      <c r="AK19" s="708"/>
      <c r="AL19" s="761"/>
      <c r="AM19" s="685"/>
      <c r="AN19" s="686"/>
      <c r="AO19" s="687"/>
      <c r="AP19" s="693"/>
      <c r="AQ19" s="694"/>
      <c r="AR19" s="695"/>
      <c r="AS19" s="693"/>
      <c r="AT19" s="694"/>
      <c r="AU19" s="709"/>
      <c r="AV19" s="710"/>
    </row>
    <row r="20" spans="1:48" s="109" customFormat="1" ht="3" customHeight="1">
      <c r="A20" s="805"/>
      <c r="B20" s="840" t="s">
        <v>82</v>
      </c>
      <c r="C20" s="841"/>
      <c r="D20" s="816">
        <f>IF(D15&amp;D18="","",SUM(D15,D18))</f>
      </c>
      <c r="E20" s="788"/>
      <c r="F20" s="788"/>
      <c r="G20" s="788"/>
      <c r="H20" s="816">
        <f>IF(H15&amp;H18="","",SUM(H15,H18))</f>
      </c>
      <c r="I20" s="788"/>
      <c r="J20" s="788"/>
      <c r="K20" s="788"/>
      <c r="L20" s="789"/>
      <c r="M20" s="816">
        <f>IF(M15&amp;M18="","",SUM(M15,M18))</f>
      </c>
      <c r="N20" s="788"/>
      <c r="O20" s="789"/>
      <c r="P20" s="816">
        <f>IF(P15&amp;P18="","",SUM(P15,P18))</f>
      </c>
      <c r="Q20" s="789"/>
      <c r="R20" s="899">
        <f>IF(R15&amp;R18="","",SUM(R15,R18))</f>
      </c>
      <c r="S20" s="899">
        <f>IF(S15&amp;S18="","",SUM(S15,S18))</f>
      </c>
      <c r="T20" s="816">
        <f>IF(AND(T15="",T18=""),"",SUM(T15,T18))</f>
      </c>
      <c r="U20" s="788"/>
      <c r="V20" s="890" t="s">
        <v>91</v>
      </c>
      <c r="W20" s="939">
        <f>IF(T20="","",IF(U34&amp;U44="",T20,IF(U34="",T20+U44,IF(U44="",T20-U34,T20-U34+U44))))</f>
      </c>
      <c r="X20" s="942" t="s">
        <v>26</v>
      </c>
      <c r="Y20" s="993"/>
      <c r="Z20" s="685"/>
      <c r="AA20" s="715"/>
      <c r="AB20" s="693"/>
      <c r="AC20" s="694"/>
      <c r="AD20" s="695"/>
      <c r="AE20" s="709"/>
      <c r="AF20" s="732"/>
      <c r="AG20" s="732"/>
      <c r="AH20" s="709"/>
      <c r="AI20" s="732"/>
      <c r="AJ20" s="732"/>
      <c r="AK20" s="710"/>
      <c r="AL20" s="761"/>
      <c r="AM20" s="688"/>
      <c r="AN20" s="689"/>
      <c r="AO20" s="689"/>
      <c r="AP20" s="696"/>
      <c r="AQ20" s="697"/>
      <c r="AR20" s="698"/>
      <c r="AS20" s="696"/>
      <c r="AT20" s="697"/>
      <c r="AU20" s="711"/>
      <c r="AV20" s="712"/>
    </row>
    <row r="21" spans="1:48" s="109" customFormat="1" ht="3.75" customHeight="1">
      <c r="A21" s="805"/>
      <c r="B21" s="842"/>
      <c r="C21" s="843"/>
      <c r="D21" s="822"/>
      <c r="E21" s="823"/>
      <c r="F21" s="823"/>
      <c r="G21" s="823"/>
      <c r="H21" s="822"/>
      <c r="I21" s="823"/>
      <c r="J21" s="823"/>
      <c r="K21" s="823"/>
      <c r="L21" s="871"/>
      <c r="M21" s="822"/>
      <c r="N21" s="823"/>
      <c r="O21" s="871"/>
      <c r="P21" s="822"/>
      <c r="Q21" s="871"/>
      <c r="R21" s="955"/>
      <c r="S21" s="955"/>
      <c r="T21" s="822"/>
      <c r="U21" s="823"/>
      <c r="V21" s="891"/>
      <c r="W21" s="940"/>
      <c r="X21" s="943"/>
      <c r="Y21" s="993"/>
      <c r="Z21" s="688"/>
      <c r="AA21" s="716"/>
      <c r="AB21" s="696"/>
      <c r="AC21" s="697"/>
      <c r="AD21" s="698"/>
      <c r="AE21" s="711"/>
      <c r="AF21" s="733"/>
      <c r="AG21" s="733"/>
      <c r="AH21" s="711"/>
      <c r="AI21" s="733"/>
      <c r="AJ21" s="733"/>
      <c r="AK21" s="712"/>
      <c r="AL21" s="761"/>
      <c r="AM21" s="682" t="s">
        <v>140</v>
      </c>
      <c r="AN21" s="683"/>
      <c r="AO21" s="684"/>
      <c r="AP21" s="690"/>
      <c r="AQ21" s="691"/>
      <c r="AR21" s="692"/>
      <c r="AS21" s="690"/>
      <c r="AT21" s="691"/>
      <c r="AU21" s="690"/>
      <c r="AV21" s="708"/>
    </row>
    <row r="22" spans="1:48" s="109" customFormat="1" ht="9" customHeight="1" thickBot="1">
      <c r="A22" s="806"/>
      <c r="B22" s="844"/>
      <c r="C22" s="845"/>
      <c r="D22" s="824"/>
      <c r="E22" s="790"/>
      <c r="F22" s="790"/>
      <c r="G22" s="790"/>
      <c r="H22" s="824"/>
      <c r="I22" s="790"/>
      <c r="J22" s="790"/>
      <c r="K22" s="790"/>
      <c r="L22" s="791"/>
      <c r="M22" s="824"/>
      <c r="N22" s="790"/>
      <c r="O22" s="791"/>
      <c r="P22" s="824"/>
      <c r="Q22" s="791"/>
      <c r="R22" s="900"/>
      <c r="S22" s="900"/>
      <c r="T22" s="824"/>
      <c r="U22" s="790"/>
      <c r="V22" s="892"/>
      <c r="W22" s="941"/>
      <c r="X22" s="944"/>
      <c r="Y22" s="993"/>
      <c r="Z22" s="936" t="s">
        <v>130</v>
      </c>
      <c r="AA22" s="924" t="s">
        <v>107</v>
      </c>
      <c r="AB22" s="699" t="s">
        <v>122</v>
      </c>
      <c r="AC22" s="700"/>
      <c r="AD22" s="700"/>
      <c r="AE22" s="684"/>
      <c r="AF22" s="684"/>
      <c r="AG22" s="684"/>
      <c r="AH22" s="684"/>
      <c r="AI22" s="684"/>
      <c r="AJ22" s="684"/>
      <c r="AK22" s="727"/>
      <c r="AL22" s="761"/>
      <c r="AM22" s="685"/>
      <c r="AN22" s="686"/>
      <c r="AO22" s="687"/>
      <c r="AP22" s="693"/>
      <c r="AQ22" s="694"/>
      <c r="AR22" s="695"/>
      <c r="AS22" s="693"/>
      <c r="AT22" s="694"/>
      <c r="AU22" s="709"/>
      <c r="AV22" s="710"/>
    </row>
    <row r="23" spans="1:48" s="112" customFormat="1" ht="6.75" customHeight="1">
      <c r="A23" s="805" t="s">
        <v>351</v>
      </c>
      <c r="B23" s="702" t="s">
        <v>83</v>
      </c>
      <c r="C23" s="703"/>
      <c r="D23" s="792"/>
      <c r="E23" s="793"/>
      <c r="F23" s="793"/>
      <c r="G23" s="793"/>
      <c r="H23" s="792"/>
      <c r="I23" s="793"/>
      <c r="J23" s="793"/>
      <c r="K23" s="793"/>
      <c r="L23" s="793"/>
      <c r="M23" s="870">
        <f>IF(D23&amp;H23="","",SUM(D23,H23))</f>
      </c>
      <c r="N23" s="870"/>
      <c r="O23" s="870"/>
      <c r="P23" s="792"/>
      <c r="Q23" s="793"/>
      <c r="R23" s="792"/>
      <c r="S23" s="870">
        <f>IF(P23&amp;R23="","",SUM(P23,R23))</f>
      </c>
      <c r="T23" s="822">
        <f>IF(M23&amp;S23="","",SUM(M23,S23))</f>
      </c>
      <c r="U23" s="823"/>
      <c r="V23" s="823"/>
      <c r="W23" s="823"/>
      <c r="X23" s="875"/>
      <c r="Y23" s="993"/>
      <c r="Z23" s="937"/>
      <c r="AA23" s="925"/>
      <c r="AB23" s="706"/>
      <c r="AC23" s="686"/>
      <c r="AD23" s="686"/>
      <c r="AE23" s="687"/>
      <c r="AF23" s="687"/>
      <c r="AG23" s="687"/>
      <c r="AH23" s="687"/>
      <c r="AI23" s="687"/>
      <c r="AJ23" s="687"/>
      <c r="AK23" s="728"/>
      <c r="AL23" s="761"/>
      <c r="AM23" s="688"/>
      <c r="AN23" s="689"/>
      <c r="AO23" s="689"/>
      <c r="AP23" s="696"/>
      <c r="AQ23" s="697"/>
      <c r="AR23" s="698"/>
      <c r="AS23" s="696"/>
      <c r="AT23" s="697"/>
      <c r="AU23" s="711"/>
      <c r="AV23" s="712"/>
    </row>
    <row r="24" spans="1:48" s="112" customFormat="1" ht="0.75" customHeight="1">
      <c r="A24" s="805"/>
      <c r="B24" s="702"/>
      <c r="C24" s="703"/>
      <c r="D24" s="775"/>
      <c r="E24" s="775"/>
      <c r="F24" s="775"/>
      <c r="G24" s="775"/>
      <c r="H24" s="775"/>
      <c r="I24" s="775"/>
      <c r="J24" s="775"/>
      <c r="K24" s="775"/>
      <c r="L24" s="775"/>
      <c r="M24" s="811"/>
      <c r="N24" s="811"/>
      <c r="O24" s="811"/>
      <c r="P24" s="775"/>
      <c r="Q24" s="775"/>
      <c r="R24" s="775"/>
      <c r="S24" s="811">
        <f>IF(AND(L24="",P24=""),"",SUM(L24,P24))</f>
      </c>
      <c r="T24" s="822"/>
      <c r="U24" s="823"/>
      <c r="V24" s="823"/>
      <c r="W24" s="823"/>
      <c r="X24" s="875"/>
      <c r="Y24" s="993"/>
      <c r="Z24" s="937"/>
      <c r="AA24" s="925"/>
      <c r="AB24" s="707"/>
      <c r="AC24" s="689"/>
      <c r="AD24" s="689"/>
      <c r="AE24" s="689"/>
      <c r="AF24" s="689"/>
      <c r="AG24" s="689"/>
      <c r="AH24" s="689"/>
      <c r="AI24" s="689"/>
      <c r="AJ24" s="689"/>
      <c r="AK24" s="729"/>
      <c r="AL24" s="761"/>
      <c r="AM24" s="114"/>
      <c r="AN24" s="115"/>
      <c r="AO24" s="115"/>
      <c r="AP24" s="690"/>
      <c r="AQ24" s="691"/>
      <c r="AR24" s="692"/>
      <c r="AS24" s="690"/>
      <c r="AT24" s="691"/>
      <c r="AU24" s="690"/>
      <c r="AV24" s="708"/>
    </row>
    <row r="25" spans="1:48" s="112" customFormat="1" ht="8.25" customHeight="1">
      <c r="A25" s="805"/>
      <c r="B25" s="704"/>
      <c r="C25" s="705"/>
      <c r="D25" s="775"/>
      <c r="E25" s="775"/>
      <c r="F25" s="775"/>
      <c r="G25" s="775"/>
      <c r="H25" s="775"/>
      <c r="I25" s="775"/>
      <c r="J25" s="775"/>
      <c r="K25" s="775"/>
      <c r="L25" s="775"/>
      <c r="M25" s="811"/>
      <c r="N25" s="811"/>
      <c r="O25" s="811"/>
      <c r="P25" s="775"/>
      <c r="Q25" s="775"/>
      <c r="R25" s="775"/>
      <c r="S25" s="811">
        <f>IF(AND(L25="",P25=""),"",SUM(L25,P25))</f>
      </c>
      <c r="T25" s="817"/>
      <c r="U25" s="818"/>
      <c r="V25" s="818"/>
      <c r="W25" s="818"/>
      <c r="X25" s="876"/>
      <c r="Y25" s="993"/>
      <c r="Z25" s="937"/>
      <c r="AA25" s="925"/>
      <c r="AB25" s="699" t="s">
        <v>73</v>
      </c>
      <c r="AC25" s="700"/>
      <c r="AD25" s="701"/>
      <c r="AE25" s="699" t="s">
        <v>74</v>
      </c>
      <c r="AF25" s="684"/>
      <c r="AG25" s="684"/>
      <c r="AH25" s="699" t="s">
        <v>97</v>
      </c>
      <c r="AI25" s="684"/>
      <c r="AJ25" s="684"/>
      <c r="AK25" s="727"/>
      <c r="AL25" s="761"/>
      <c r="AM25" s="734" t="s">
        <v>106</v>
      </c>
      <c r="AN25" s="735"/>
      <c r="AO25" s="687"/>
      <c r="AP25" s="693"/>
      <c r="AQ25" s="694"/>
      <c r="AR25" s="695"/>
      <c r="AS25" s="693"/>
      <c r="AT25" s="694"/>
      <c r="AU25" s="709"/>
      <c r="AV25" s="710"/>
    </row>
    <row r="26" spans="1:48" s="112" customFormat="1" ht="8.25" customHeight="1">
      <c r="A26" s="805"/>
      <c r="B26" s="699" t="s">
        <v>84</v>
      </c>
      <c r="C26" s="701"/>
      <c r="D26" s="776"/>
      <c r="E26" s="775"/>
      <c r="F26" s="775"/>
      <c r="G26" s="775"/>
      <c r="H26" s="776"/>
      <c r="I26" s="775"/>
      <c r="J26" s="775"/>
      <c r="K26" s="775"/>
      <c r="L26" s="775"/>
      <c r="M26" s="870">
        <f>IF(D26&amp;H26="","",SUM(D26,H26))</f>
      </c>
      <c r="N26" s="870"/>
      <c r="O26" s="870"/>
      <c r="P26" s="811"/>
      <c r="Q26" s="811"/>
      <c r="R26" s="811"/>
      <c r="S26" s="811"/>
      <c r="T26" s="730">
        <f>IF(M26&amp;S26="","",SUM(M26,S26))</f>
      </c>
      <c r="U26" s="872"/>
      <c r="V26" s="872"/>
      <c r="W26" s="872"/>
      <c r="X26" s="885"/>
      <c r="Y26" s="993"/>
      <c r="Z26" s="938"/>
      <c r="AA26" s="926"/>
      <c r="AB26" s="704"/>
      <c r="AC26" s="679"/>
      <c r="AD26" s="705"/>
      <c r="AE26" s="707"/>
      <c r="AF26" s="689"/>
      <c r="AG26" s="689"/>
      <c r="AH26" s="707"/>
      <c r="AI26" s="689"/>
      <c r="AJ26" s="689"/>
      <c r="AK26" s="729"/>
      <c r="AL26" s="761"/>
      <c r="AM26" s="752"/>
      <c r="AN26" s="753"/>
      <c r="AO26" s="687"/>
      <c r="AP26" s="693"/>
      <c r="AQ26" s="694"/>
      <c r="AR26" s="695"/>
      <c r="AS26" s="693"/>
      <c r="AT26" s="694"/>
      <c r="AU26" s="709"/>
      <c r="AV26" s="710"/>
    </row>
    <row r="27" spans="1:48" s="112" customFormat="1" ht="2.25" customHeight="1">
      <c r="A27" s="805"/>
      <c r="B27" s="702"/>
      <c r="C27" s="703"/>
      <c r="D27" s="775"/>
      <c r="E27" s="775"/>
      <c r="F27" s="775"/>
      <c r="G27" s="775"/>
      <c r="H27" s="775"/>
      <c r="I27" s="775"/>
      <c r="J27" s="775"/>
      <c r="K27" s="775"/>
      <c r="L27" s="775"/>
      <c r="M27" s="811"/>
      <c r="N27" s="811"/>
      <c r="O27" s="811"/>
      <c r="P27" s="811"/>
      <c r="Q27" s="811"/>
      <c r="R27" s="811"/>
      <c r="S27" s="811"/>
      <c r="T27" s="822"/>
      <c r="U27" s="823"/>
      <c r="V27" s="823"/>
      <c r="W27" s="823"/>
      <c r="X27" s="875"/>
      <c r="Y27" s="993"/>
      <c r="Z27" s="880" t="s">
        <v>123</v>
      </c>
      <c r="AA27" s="882"/>
      <c r="AB27" s="690"/>
      <c r="AC27" s="691"/>
      <c r="AD27" s="692"/>
      <c r="AE27" s="690"/>
      <c r="AF27" s="731"/>
      <c r="AG27" s="731"/>
      <c r="AH27" s="730">
        <f>IF(AB27&amp;AE27="","",SUM(AB27,AE27))</f>
      </c>
      <c r="AI27" s="731"/>
      <c r="AJ27" s="731"/>
      <c r="AK27" s="708"/>
      <c r="AL27" s="761"/>
      <c r="AM27" s="688"/>
      <c r="AN27" s="689"/>
      <c r="AO27" s="689"/>
      <c r="AP27" s="696"/>
      <c r="AQ27" s="697"/>
      <c r="AR27" s="698"/>
      <c r="AS27" s="696"/>
      <c r="AT27" s="697"/>
      <c r="AU27" s="711"/>
      <c r="AV27" s="712"/>
    </row>
    <row r="28" spans="1:48" s="112" customFormat="1" ht="5.25" customHeight="1">
      <c r="A28" s="805"/>
      <c r="B28" s="704"/>
      <c r="C28" s="705"/>
      <c r="D28" s="775"/>
      <c r="E28" s="775"/>
      <c r="F28" s="775"/>
      <c r="G28" s="775"/>
      <c r="H28" s="775"/>
      <c r="I28" s="775"/>
      <c r="J28" s="775"/>
      <c r="K28" s="775"/>
      <c r="L28" s="775"/>
      <c r="M28" s="811"/>
      <c r="N28" s="811"/>
      <c r="O28" s="811"/>
      <c r="P28" s="811"/>
      <c r="Q28" s="811"/>
      <c r="R28" s="811"/>
      <c r="S28" s="811"/>
      <c r="T28" s="817"/>
      <c r="U28" s="818"/>
      <c r="V28" s="818"/>
      <c r="W28" s="818"/>
      <c r="X28" s="876"/>
      <c r="Y28" s="993"/>
      <c r="Z28" s="881"/>
      <c r="AA28" s="902"/>
      <c r="AB28" s="693"/>
      <c r="AC28" s="694"/>
      <c r="AD28" s="695"/>
      <c r="AE28" s="709"/>
      <c r="AF28" s="732"/>
      <c r="AG28" s="732"/>
      <c r="AH28" s="709"/>
      <c r="AI28" s="732"/>
      <c r="AJ28" s="732"/>
      <c r="AK28" s="710"/>
      <c r="AL28" s="761"/>
      <c r="AM28" s="1005"/>
      <c r="AN28" s="1006"/>
      <c r="AO28" s="684"/>
      <c r="AP28" s="690"/>
      <c r="AQ28" s="691"/>
      <c r="AR28" s="714"/>
      <c r="AS28" s="690"/>
      <c r="AT28" s="684"/>
      <c r="AU28" s="690"/>
      <c r="AV28" s="708"/>
    </row>
    <row r="29" spans="1:48" s="112" customFormat="1" ht="9" customHeight="1">
      <c r="A29" s="805"/>
      <c r="B29" s="699" t="s">
        <v>85</v>
      </c>
      <c r="C29" s="701"/>
      <c r="D29" s="776"/>
      <c r="E29" s="775"/>
      <c r="F29" s="775"/>
      <c r="G29" s="775"/>
      <c r="H29" s="776"/>
      <c r="I29" s="775"/>
      <c r="J29" s="775"/>
      <c r="K29" s="775"/>
      <c r="L29" s="775"/>
      <c r="M29" s="870">
        <f>IF(D29&amp;H29="","",SUM(D29,H29))</f>
      </c>
      <c r="N29" s="870"/>
      <c r="O29" s="870"/>
      <c r="P29" s="776"/>
      <c r="Q29" s="775"/>
      <c r="R29" s="776"/>
      <c r="S29" s="811">
        <f>IF(P29&amp;R29="","",SUM(P29,R29))</f>
      </c>
      <c r="T29" s="730">
        <f>IF(M29&amp;S29="","",SUM(M29,S29))</f>
      </c>
      <c r="U29" s="872"/>
      <c r="V29" s="872"/>
      <c r="W29" s="872"/>
      <c r="X29" s="885"/>
      <c r="Y29" s="993"/>
      <c r="Z29" s="832"/>
      <c r="AA29" s="903"/>
      <c r="AB29" s="696"/>
      <c r="AC29" s="697"/>
      <c r="AD29" s="698"/>
      <c r="AE29" s="711"/>
      <c r="AF29" s="733"/>
      <c r="AG29" s="733"/>
      <c r="AH29" s="711"/>
      <c r="AI29" s="733"/>
      <c r="AJ29" s="733"/>
      <c r="AK29" s="712"/>
      <c r="AL29" s="761"/>
      <c r="AM29" s="685"/>
      <c r="AN29" s="686"/>
      <c r="AO29" s="687"/>
      <c r="AP29" s="706"/>
      <c r="AQ29" s="686"/>
      <c r="AR29" s="715"/>
      <c r="AS29" s="706"/>
      <c r="AT29" s="687"/>
      <c r="AU29" s="709"/>
      <c r="AV29" s="710"/>
    </row>
    <row r="30" spans="1:48" s="112" customFormat="1" ht="4.5" customHeight="1" thickBot="1">
      <c r="A30" s="805"/>
      <c r="B30" s="702"/>
      <c r="C30" s="703"/>
      <c r="D30" s="775"/>
      <c r="E30" s="775"/>
      <c r="F30" s="775"/>
      <c r="G30" s="775"/>
      <c r="H30" s="775"/>
      <c r="I30" s="775"/>
      <c r="J30" s="775"/>
      <c r="K30" s="775"/>
      <c r="L30" s="775"/>
      <c r="M30" s="811"/>
      <c r="N30" s="811"/>
      <c r="O30" s="811"/>
      <c r="P30" s="775"/>
      <c r="Q30" s="775"/>
      <c r="R30" s="775"/>
      <c r="S30" s="811">
        <f>IF(AND(L30="",P30=""),"",SUM(L30,P30))</f>
      </c>
      <c r="T30" s="822"/>
      <c r="U30" s="823"/>
      <c r="V30" s="823"/>
      <c r="W30" s="823"/>
      <c r="X30" s="875"/>
      <c r="Y30" s="993"/>
      <c r="Z30" s="880" t="s">
        <v>124</v>
      </c>
      <c r="AA30" s="882"/>
      <c r="AB30" s="690"/>
      <c r="AC30" s="691"/>
      <c r="AD30" s="692"/>
      <c r="AE30" s="690"/>
      <c r="AF30" s="731"/>
      <c r="AG30" s="731"/>
      <c r="AH30" s="730">
        <f>IF(AB30&amp;AE30="","",SUM(AB30,AE30))</f>
      </c>
      <c r="AI30" s="731"/>
      <c r="AJ30" s="731"/>
      <c r="AK30" s="708"/>
      <c r="AL30" s="761"/>
      <c r="AM30" s="1007"/>
      <c r="AN30" s="1001"/>
      <c r="AO30" s="1001"/>
      <c r="AP30" s="1000"/>
      <c r="AQ30" s="1001"/>
      <c r="AR30" s="1008"/>
      <c r="AS30" s="1000"/>
      <c r="AT30" s="1001"/>
      <c r="AU30" s="750"/>
      <c r="AV30" s="751"/>
    </row>
    <row r="31" spans="1:48" s="112" customFormat="1" ht="2.25" customHeight="1">
      <c r="A31" s="805"/>
      <c r="B31" s="704"/>
      <c r="C31" s="705"/>
      <c r="D31" s="775"/>
      <c r="E31" s="775"/>
      <c r="F31" s="775"/>
      <c r="G31" s="775"/>
      <c r="H31" s="775"/>
      <c r="I31" s="775"/>
      <c r="J31" s="775"/>
      <c r="K31" s="775"/>
      <c r="L31" s="775"/>
      <c r="M31" s="811"/>
      <c r="N31" s="811"/>
      <c r="O31" s="811"/>
      <c r="P31" s="775"/>
      <c r="Q31" s="775"/>
      <c r="R31" s="775"/>
      <c r="S31" s="811">
        <f>IF(AND(L31="",P31=""),"",SUM(L31,P31))</f>
      </c>
      <c r="T31" s="817"/>
      <c r="U31" s="818"/>
      <c r="V31" s="818"/>
      <c r="W31" s="818"/>
      <c r="X31" s="876"/>
      <c r="Y31" s="993"/>
      <c r="Z31" s="881"/>
      <c r="AA31" s="883"/>
      <c r="AB31" s="693"/>
      <c r="AC31" s="694"/>
      <c r="AD31" s="695"/>
      <c r="AE31" s="709"/>
      <c r="AF31" s="732"/>
      <c r="AG31" s="732"/>
      <c r="AH31" s="709"/>
      <c r="AI31" s="732"/>
      <c r="AJ31" s="732"/>
      <c r="AK31" s="710"/>
      <c r="AL31" s="761"/>
      <c r="AM31" s="738"/>
      <c r="AN31" s="738"/>
      <c r="AO31" s="437"/>
      <c r="AP31" s="437"/>
      <c r="AQ31" s="437"/>
      <c r="AR31" s="437"/>
      <c r="AS31" s="437"/>
      <c r="AT31" s="437"/>
      <c r="AU31" s="437"/>
      <c r="AV31" s="437"/>
    </row>
    <row r="32" spans="1:48" s="112" customFormat="1" ht="9.75" customHeight="1">
      <c r="A32" s="805"/>
      <c r="B32" s="848"/>
      <c r="C32" s="849"/>
      <c r="D32" s="776"/>
      <c r="E32" s="775"/>
      <c r="F32" s="775"/>
      <c r="G32" s="775"/>
      <c r="H32" s="776"/>
      <c r="I32" s="775"/>
      <c r="J32" s="775"/>
      <c r="K32" s="775"/>
      <c r="L32" s="775"/>
      <c r="M32" s="811">
        <f>IF(D32&amp;H32="","",SUM(D32,H32))</f>
      </c>
      <c r="N32" s="811"/>
      <c r="O32" s="811"/>
      <c r="P32" s="776"/>
      <c r="Q32" s="775"/>
      <c r="R32" s="776"/>
      <c r="S32" s="811">
        <f>IF(P32&amp;R32="","",SUM(P32,R32))</f>
      </c>
      <c r="T32" s="730">
        <f>IF(M32&amp;S32="","",SUM(M32,S32))</f>
      </c>
      <c r="U32" s="872"/>
      <c r="V32" s="872"/>
      <c r="W32" s="872"/>
      <c r="X32" s="885"/>
      <c r="Y32" s="993"/>
      <c r="Z32" s="832"/>
      <c r="AA32" s="884"/>
      <c r="AB32" s="696"/>
      <c r="AC32" s="697"/>
      <c r="AD32" s="698"/>
      <c r="AE32" s="711"/>
      <c r="AF32" s="733"/>
      <c r="AG32" s="733"/>
      <c r="AH32" s="711"/>
      <c r="AI32" s="733"/>
      <c r="AJ32" s="733"/>
      <c r="AK32" s="712"/>
      <c r="AL32" s="761"/>
      <c r="AM32" s="687"/>
      <c r="AN32" s="687"/>
      <c r="AO32" s="687"/>
      <c r="AP32" s="687"/>
      <c r="AQ32" s="687"/>
      <c r="AR32" s="687"/>
      <c r="AS32" s="687"/>
      <c r="AT32" s="687"/>
      <c r="AU32" s="687"/>
      <c r="AV32" s="687"/>
    </row>
    <row r="33" spans="1:48" s="112" customFormat="1" ht="6" customHeight="1" thickBot="1">
      <c r="A33" s="805"/>
      <c r="B33" s="850"/>
      <c r="C33" s="851"/>
      <c r="D33" s="803"/>
      <c r="E33" s="803"/>
      <c r="F33" s="803"/>
      <c r="G33" s="803"/>
      <c r="H33" s="803"/>
      <c r="I33" s="803"/>
      <c r="J33" s="803"/>
      <c r="K33" s="803"/>
      <c r="L33" s="803"/>
      <c r="M33" s="874"/>
      <c r="N33" s="874"/>
      <c r="O33" s="874"/>
      <c r="P33" s="803"/>
      <c r="Q33" s="803"/>
      <c r="R33" s="803"/>
      <c r="S33" s="874">
        <f>IF(AND(L33="",P33=""),"",SUM(L33,P33))</f>
      </c>
      <c r="T33" s="822"/>
      <c r="U33" s="823"/>
      <c r="V33" s="823"/>
      <c r="W33" s="823"/>
      <c r="X33" s="875"/>
      <c r="Y33" s="993"/>
      <c r="Z33" s="880" t="s">
        <v>125</v>
      </c>
      <c r="AA33" s="882"/>
      <c r="AB33" s="690"/>
      <c r="AC33" s="691"/>
      <c r="AD33" s="692"/>
      <c r="AE33" s="690"/>
      <c r="AF33" s="731"/>
      <c r="AG33" s="731"/>
      <c r="AH33" s="730">
        <f>IF(AB33&amp;AE33="","",SUM(AB33,AE33))</f>
      </c>
      <c r="AI33" s="731"/>
      <c r="AJ33" s="731"/>
      <c r="AK33" s="708"/>
      <c r="AL33" s="761"/>
      <c r="AM33" s="961" t="s">
        <v>137</v>
      </c>
      <c r="AN33" s="961"/>
      <c r="AO33" s="961"/>
      <c r="AP33" s="961"/>
      <c r="AQ33" s="961"/>
      <c r="AR33" s="961"/>
      <c r="AS33" s="961"/>
      <c r="AT33" s="961"/>
      <c r="AU33" s="961"/>
      <c r="AV33" s="961"/>
    </row>
    <row r="34" spans="1:48" s="112" customFormat="1" ht="10.5" customHeight="1">
      <c r="A34" s="805"/>
      <c r="B34" s="840" t="s">
        <v>86</v>
      </c>
      <c r="C34" s="841"/>
      <c r="D34" s="820" t="s">
        <v>219</v>
      </c>
      <c r="E34" s="788">
        <f>IF(D23&amp;D26&amp;D29&amp;D32="","",SUM(D23,D26,D29,D32))</f>
      </c>
      <c r="F34" s="788"/>
      <c r="G34" s="789"/>
      <c r="H34" s="820" t="s">
        <v>219</v>
      </c>
      <c r="I34" s="788">
        <f>IF(H23&amp;H26&amp;H29&amp;H32="","",SUM(H23,H26,H29,H32))</f>
      </c>
      <c r="J34" s="788"/>
      <c r="K34" s="788"/>
      <c r="L34" s="789"/>
      <c r="M34" s="820" t="s">
        <v>219</v>
      </c>
      <c r="N34" s="788">
        <f>IF(M23&amp;M26&amp;M29&amp;M32="","",SUM(M23,M26,M29,M32))</f>
      </c>
      <c r="O34" s="789"/>
      <c r="P34" s="820" t="s">
        <v>219</v>
      </c>
      <c r="Q34" s="788">
        <f>IF(S23&amp;S26&amp;S29&amp;S29="","",SUM(S23,S26,S29,S32))</f>
      </c>
      <c r="R34" s="788"/>
      <c r="S34" s="789"/>
      <c r="T34" s="820" t="s">
        <v>219</v>
      </c>
      <c r="U34" s="788">
        <f>IF(T23&amp;T26&amp;T29&amp;T32="","",SUM(T23,T26,T29,T32))</f>
      </c>
      <c r="V34" s="788"/>
      <c r="W34" s="788"/>
      <c r="X34" s="877"/>
      <c r="Y34" s="993"/>
      <c r="Z34" s="901"/>
      <c r="AA34" s="793"/>
      <c r="AB34" s="696"/>
      <c r="AC34" s="697"/>
      <c r="AD34" s="698"/>
      <c r="AE34" s="711"/>
      <c r="AF34" s="733"/>
      <c r="AG34" s="733"/>
      <c r="AH34" s="711"/>
      <c r="AI34" s="733"/>
      <c r="AJ34" s="733"/>
      <c r="AK34" s="712"/>
      <c r="AL34" s="761"/>
      <c r="AM34" s="961"/>
      <c r="AN34" s="961"/>
      <c r="AO34" s="961"/>
      <c r="AP34" s="961"/>
      <c r="AQ34" s="961"/>
      <c r="AR34" s="961"/>
      <c r="AS34" s="961"/>
      <c r="AT34" s="961"/>
      <c r="AU34" s="961"/>
      <c r="AV34" s="961"/>
    </row>
    <row r="35" spans="1:48" s="112" customFormat="1" ht="5.25" customHeight="1" thickBot="1">
      <c r="A35" s="806"/>
      <c r="B35" s="844"/>
      <c r="C35" s="845"/>
      <c r="D35" s="821"/>
      <c r="E35" s="790"/>
      <c r="F35" s="790"/>
      <c r="G35" s="791"/>
      <c r="H35" s="821"/>
      <c r="I35" s="790"/>
      <c r="J35" s="790"/>
      <c r="K35" s="790"/>
      <c r="L35" s="791"/>
      <c r="M35" s="821"/>
      <c r="N35" s="790"/>
      <c r="O35" s="791"/>
      <c r="P35" s="821"/>
      <c r="Q35" s="790"/>
      <c r="R35" s="790"/>
      <c r="S35" s="791"/>
      <c r="T35" s="821"/>
      <c r="U35" s="790"/>
      <c r="V35" s="790"/>
      <c r="W35" s="790"/>
      <c r="X35" s="878"/>
      <c r="Y35" s="993"/>
      <c r="Z35" s="880" t="s">
        <v>126</v>
      </c>
      <c r="AA35" s="882"/>
      <c r="AB35" s="690"/>
      <c r="AC35" s="691"/>
      <c r="AD35" s="692"/>
      <c r="AE35" s="690"/>
      <c r="AF35" s="731"/>
      <c r="AG35" s="731"/>
      <c r="AH35" s="730">
        <f>IF(AB35&amp;AE35="","",SUM(AB35,AE35))</f>
      </c>
      <c r="AI35" s="731"/>
      <c r="AJ35" s="731"/>
      <c r="AK35" s="708"/>
      <c r="AL35" s="761"/>
      <c r="AM35" s="116"/>
      <c r="AN35" s="116"/>
      <c r="AO35" s="116"/>
      <c r="AP35" s="116"/>
      <c r="AQ35" s="116"/>
      <c r="AR35" s="116"/>
      <c r="AS35" s="116"/>
      <c r="AT35" s="116"/>
      <c r="AU35" s="116"/>
      <c r="AV35" s="116"/>
    </row>
    <row r="36" spans="1:48" s="112" customFormat="1" ht="11.25" customHeight="1">
      <c r="A36" s="804" t="s">
        <v>352</v>
      </c>
      <c r="B36" s="838" t="s">
        <v>87</v>
      </c>
      <c r="C36" s="839"/>
      <c r="D36" s="792"/>
      <c r="E36" s="793"/>
      <c r="F36" s="793"/>
      <c r="G36" s="793"/>
      <c r="H36" s="792"/>
      <c r="I36" s="793"/>
      <c r="J36" s="793"/>
      <c r="K36" s="793"/>
      <c r="L36" s="793"/>
      <c r="M36" s="870">
        <f>IF(D36&amp;H36="","",SUM(D36,H36))</f>
      </c>
      <c r="N36" s="870"/>
      <c r="O36" s="870"/>
      <c r="P36" s="792"/>
      <c r="Q36" s="793"/>
      <c r="R36" s="792"/>
      <c r="S36" s="811">
        <f>IF(P36&amp;R36="","",SUM(P36,R36))</f>
      </c>
      <c r="T36" s="822">
        <f>IF(M36&amp;S36="","",SUM(M36,S36))</f>
      </c>
      <c r="U36" s="823"/>
      <c r="V36" s="823"/>
      <c r="W36" s="823"/>
      <c r="X36" s="875"/>
      <c r="Y36" s="993"/>
      <c r="Z36" s="901"/>
      <c r="AA36" s="793"/>
      <c r="AB36" s="696"/>
      <c r="AC36" s="697"/>
      <c r="AD36" s="698"/>
      <c r="AE36" s="711"/>
      <c r="AF36" s="733"/>
      <c r="AG36" s="733"/>
      <c r="AH36" s="711"/>
      <c r="AI36" s="733"/>
      <c r="AJ36" s="733"/>
      <c r="AK36" s="712"/>
      <c r="AL36" s="761"/>
      <c r="AM36" s="739"/>
      <c r="AN36" s="739"/>
      <c r="AO36" s="739"/>
      <c r="AP36" s="739"/>
      <c r="AQ36" s="739"/>
      <c r="AR36" s="739"/>
      <c r="AS36" s="739"/>
      <c r="AT36" s="739"/>
      <c r="AU36" s="739"/>
      <c r="AV36" s="739"/>
    </row>
    <row r="37" spans="1:48" s="112" customFormat="1" ht="4.5" customHeight="1">
      <c r="A37" s="805"/>
      <c r="B37" s="704"/>
      <c r="C37" s="705"/>
      <c r="D37" s="775"/>
      <c r="E37" s="775"/>
      <c r="F37" s="775"/>
      <c r="G37" s="775"/>
      <c r="H37" s="775"/>
      <c r="I37" s="775"/>
      <c r="J37" s="775"/>
      <c r="K37" s="775"/>
      <c r="L37" s="775"/>
      <c r="M37" s="811"/>
      <c r="N37" s="811"/>
      <c r="O37" s="811"/>
      <c r="P37" s="775"/>
      <c r="Q37" s="775"/>
      <c r="R37" s="775"/>
      <c r="S37" s="874">
        <f>IF(AND(L37="",P37=""),"",SUM(L37,P37))</f>
      </c>
      <c r="T37" s="817"/>
      <c r="U37" s="818"/>
      <c r="V37" s="818"/>
      <c r="W37" s="818"/>
      <c r="X37" s="876"/>
      <c r="Y37" s="993"/>
      <c r="Z37" s="831" t="s">
        <v>346</v>
      </c>
      <c r="AA37" s="882"/>
      <c r="AB37" s="690"/>
      <c r="AC37" s="691"/>
      <c r="AD37" s="692"/>
      <c r="AE37" s="690"/>
      <c r="AF37" s="731"/>
      <c r="AG37" s="731"/>
      <c r="AH37" s="730">
        <f>IF(AB37&amp;AE37="","",SUM(AB37,AE37))</f>
      </c>
      <c r="AI37" s="731"/>
      <c r="AJ37" s="731"/>
      <c r="AK37" s="708"/>
      <c r="AL37" s="761"/>
      <c r="AM37" s="739"/>
      <c r="AN37" s="739"/>
      <c r="AO37" s="739"/>
      <c r="AP37" s="739"/>
      <c r="AQ37" s="739"/>
      <c r="AR37" s="739"/>
      <c r="AS37" s="739"/>
      <c r="AT37" s="739"/>
      <c r="AU37" s="739"/>
      <c r="AV37" s="739"/>
    </row>
    <row r="38" spans="1:48" s="112" customFormat="1" ht="12" customHeight="1">
      <c r="A38" s="805"/>
      <c r="B38" s="699" t="s">
        <v>88</v>
      </c>
      <c r="C38" s="701"/>
      <c r="D38" s="776"/>
      <c r="E38" s="775"/>
      <c r="F38" s="775"/>
      <c r="G38" s="775"/>
      <c r="H38" s="776"/>
      <c r="I38" s="775"/>
      <c r="J38" s="775"/>
      <c r="K38" s="775"/>
      <c r="L38" s="775"/>
      <c r="M38" s="811">
        <f>IF(D38&amp;H38="","",SUM(D38,H38))</f>
      </c>
      <c r="N38" s="811"/>
      <c r="O38" s="811"/>
      <c r="P38" s="776"/>
      <c r="Q38" s="775"/>
      <c r="R38" s="776"/>
      <c r="S38" s="811">
        <f>IF(P38&amp;R38="","",SUM(P38,R38))</f>
      </c>
      <c r="T38" s="730">
        <f>IF(M38&amp;S38="","",SUM(M38,S38))</f>
      </c>
      <c r="U38" s="872"/>
      <c r="V38" s="872"/>
      <c r="W38" s="872"/>
      <c r="X38" s="885"/>
      <c r="Y38" s="993"/>
      <c r="Z38" s="832"/>
      <c r="AA38" s="793"/>
      <c r="AB38" s="696"/>
      <c r="AC38" s="697"/>
      <c r="AD38" s="698"/>
      <c r="AE38" s="711"/>
      <c r="AF38" s="733"/>
      <c r="AG38" s="733"/>
      <c r="AH38" s="711"/>
      <c r="AI38" s="733"/>
      <c r="AJ38" s="733"/>
      <c r="AK38" s="712"/>
      <c r="AL38" s="761"/>
      <c r="AM38" s="739"/>
      <c r="AN38" s="739"/>
      <c r="AO38" s="739"/>
      <c r="AP38" s="739"/>
      <c r="AQ38" s="739"/>
      <c r="AR38" s="739"/>
      <c r="AS38" s="739"/>
      <c r="AT38" s="739"/>
      <c r="AU38" s="739"/>
      <c r="AV38" s="739"/>
    </row>
    <row r="39" spans="1:48" s="112" customFormat="1" ht="3.75" customHeight="1">
      <c r="A39" s="805"/>
      <c r="B39" s="704"/>
      <c r="C39" s="705"/>
      <c r="D39" s="775"/>
      <c r="E39" s="775"/>
      <c r="F39" s="775"/>
      <c r="G39" s="775"/>
      <c r="H39" s="775"/>
      <c r="I39" s="775"/>
      <c r="J39" s="775"/>
      <c r="K39" s="775"/>
      <c r="L39" s="775"/>
      <c r="M39" s="811"/>
      <c r="N39" s="811"/>
      <c r="O39" s="811"/>
      <c r="P39" s="775"/>
      <c r="Q39" s="775"/>
      <c r="R39" s="775"/>
      <c r="S39" s="874">
        <f>IF(AND(L39="",P39=""),"",SUM(L39,P39))</f>
      </c>
      <c r="T39" s="817"/>
      <c r="U39" s="818"/>
      <c r="V39" s="818"/>
      <c r="W39" s="818"/>
      <c r="X39" s="876"/>
      <c r="Y39" s="993"/>
      <c r="Z39" s="829" t="s">
        <v>132</v>
      </c>
      <c r="AA39" s="736">
        <f>IF(AA27&amp;AA30&amp;AA33&amp;AA35&amp;AA37="","",SUM(AA27,AA30,AA33,AA35,AA37))</f>
      </c>
      <c r="AB39" s="730">
        <f>IF(AB27&amp;AB30&amp;AB33&amp;AB35&amp;AB37="","",SUM(AB27,AB30,AB33,AB35,AB37))</f>
      </c>
      <c r="AC39" s="872"/>
      <c r="AD39" s="873"/>
      <c r="AE39" s="730">
        <f>IF(AE27&amp;AE30&amp;AE33&amp;AE35&amp;AE37="","",SUM(AE27,AE30,AE33,AE35,AE37))</f>
      </c>
      <c r="AF39" s="731"/>
      <c r="AG39" s="731"/>
      <c r="AH39" s="730">
        <f>IF(AH27&amp;AH30&amp;AH33&amp;AH35&amp;AH37="","",SUM(AH27,AH30,AH33,AH35,AH37))</f>
      </c>
      <c r="AI39" s="731"/>
      <c r="AJ39" s="731"/>
      <c r="AK39" s="708"/>
      <c r="AL39" s="761"/>
      <c r="AM39" s="739"/>
      <c r="AN39" s="739"/>
      <c r="AO39" s="739"/>
      <c r="AP39" s="739"/>
      <c r="AQ39" s="739"/>
      <c r="AR39" s="739"/>
      <c r="AS39" s="739"/>
      <c r="AT39" s="739"/>
      <c r="AU39" s="739"/>
      <c r="AV39" s="739"/>
    </row>
    <row r="40" spans="1:48" s="112" customFormat="1" ht="12.75" customHeight="1" thickBot="1">
      <c r="A40" s="805"/>
      <c r="B40" s="699" t="s">
        <v>89</v>
      </c>
      <c r="C40" s="701"/>
      <c r="D40" s="811"/>
      <c r="E40" s="811"/>
      <c r="F40" s="811"/>
      <c r="G40" s="811"/>
      <c r="H40" s="811"/>
      <c r="I40" s="811"/>
      <c r="J40" s="811"/>
      <c r="K40" s="811"/>
      <c r="L40" s="811"/>
      <c r="M40" s="811">
        <f>IF(D40&amp;H40="","",SUM(D40,H40))</f>
      </c>
      <c r="N40" s="811"/>
      <c r="O40" s="811"/>
      <c r="P40" s="776"/>
      <c r="Q40" s="775"/>
      <c r="R40" s="776"/>
      <c r="S40" s="811">
        <f>IF(P40&amp;R40="","",SUM(P40,R40))</f>
      </c>
      <c r="T40" s="811">
        <f>IF(M40&amp;S40="","",SUM(M40,S40))</f>
      </c>
      <c r="U40" s="945"/>
      <c r="V40" s="945"/>
      <c r="W40" s="945"/>
      <c r="X40" s="946"/>
      <c r="Y40" s="993"/>
      <c r="Z40" s="830"/>
      <c r="AA40" s="737"/>
      <c r="AB40" s="824"/>
      <c r="AC40" s="790"/>
      <c r="AD40" s="791"/>
      <c r="AE40" s="750"/>
      <c r="AF40" s="833"/>
      <c r="AG40" s="833"/>
      <c r="AH40" s="750"/>
      <c r="AI40" s="833"/>
      <c r="AJ40" s="833"/>
      <c r="AK40" s="751"/>
      <c r="AL40" s="761"/>
      <c r="AM40" s="739"/>
      <c r="AN40" s="739"/>
      <c r="AO40" s="739"/>
      <c r="AP40" s="739"/>
      <c r="AQ40" s="739"/>
      <c r="AR40" s="739"/>
      <c r="AS40" s="739"/>
      <c r="AT40" s="739"/>
      <c r="AU40" s="739"/>
      <c r="AV40" s="739"/>
    </row>
    <row r="41" spans="1:48" s="112" customFormat="1" ht="3" customHeight="1">
      <c r="A41" s="805"/>
      <c r="B41" s="704"/>
      <c r="C41" s="705"/>
      <c r="D41" s="811"/>
      <c r="E41" s="811"/>
      <c r="F41" s="811"/>
      <c r="G41" s="811"/>
      <c r="H41" s="811"/>
      <c r="I41" s="811"/>
      <c r="J41" s="811"/>
      <c r="K41" s="811"/>
      <c r="L41" s="811"/>
      <c r="M41" s="811"/>
      <c r="N41" s="811"/>
      <c r="O41" s="811"/>
      <c r="P41" s="775"/>
      <c r="Q41" s="775"/>
      <c r="R41" s="775"/>
      <c r="S41" s="874">
        <f>IF(AND(L41="",P41=""),"",SUM(L41,P41))</f>
      </c>
      <c r="T41" s="811"/>
      <c r="U41" s="945"/>
      <c r="V41" s="945"/>
      <c r="W41" s="945"/>
      <c r="X41" s="946"/>
      <c r="Y41" s="993"/>
      <c r="Z41" s="739"/>
      <c r="AA41" s="739"/>
      <c r="AB41" s="739"/>
      <c r="AC41" s="739"/>
      <c r="AD41" s="739"/>
      <c r="AE41" s="739"/>
      <c r="AF41" s="739"/>
      <c r="AG41" s="739"/>
      <c r="AH41" s="739"/>
      <c r="AI41" s="739"/>
      <c r="AJ41" s="739"/>
      <c r="AK41" s="739"/>
      <c r="AL41" s="739"/>
      <c r="AM41" s="739"/>
      <c r="AN41" s="739"/>
      <c r="AO41" s="739"/>
      <c r="AP41" s="739"/>
      <c r="AQ41" s="739"/>
      <c r="AR41" s="739"/>
      <c r="AS41" s="739"/>
      <c r="AT41" s="739"/>
      <c r="AU41" s="739"/>
      <c r="AV41" s="739"/>
    </row>
    <row r="42" spans="1:48" s="112" customFormat="1" ht="6" customHeight="1" thickBot="1">
      <c r="A42" s="805"/>
      <c r="B42" s="848"/>
      <c r="C42" s="849"/>
      <c r="D42" s="776"/>
      <c r="E42" s="775"/>
      <c r="F42" s="775"/>
      <c r="G42" s="775"/>
      <c r="H42" s="776"/>
      <c r="I42" s="775"/>
      <c r="J42" s="775"/>
      <c r="K42" s="775"/>
      <c r="L42" s="775"/>
      <c r="M42" s="811">
        <f>IF(D42&amp;H42="","",SUM(D42,H42))</f>
      </c>
      <c r="N42" s="811"/>
      <c r="O42" s="811"/>
      <c r="P42" s="776"/>
      <c r="Q42" s="775"/>
      <c r="R42" s="776"/>
      <c r="S42" s="811">
        <f>IF(P42&amp;R42="","",SUM(P42,R42))</f>
      </c>
      <c r="T42" s="811">
        <f>IF(M42&amp;S42="","",SUM(M42,S42))</f>
      </c>
      <c r="U42" s="945"/>
      <c r="V42" s="945"/>
      <c r="W42" s="945"/>
      <c r="X42" s="946"/>
      <c r="Y42" s="993"/>
      <c r="Z42" s="739"/>
      <c r="AA42" s="739"/>
      <c r="AB42" s="739"/>
      <c r="AC42" s="739"/>
      <c r="AD42" s="739"/>
      <c r="AE42" s="739"/>
      <c r="AF42" s="739"/>
      <c r="AG42" s="739"/>
      <c r="AH42" s="739"/>
      <c r="AI42" s="739"/>
      <c r="AJ42" s="739"/>
      <c r="AK42" s="739"/>
      <c r="AL42" s="739"/>
      <c r="AM42" s="739"/>
      <c r="AN42" s="739"/>
      <c r="AO42" s="739"/>
      <c r="AP42" s="739"/>
      <c r="AQ42" s="739"/>
      <c r="AR42" s="739"/>
      <c r="AS42" s="739"/>
      <c r="AT42" s="739"/>
      <c r="AU42" s="739"/>
      <c r="AV42" s="739"/>
    </row>
    <row r="43" spans="1:48" s="112" customFormat="1" ht="9.75" customHeight="1" thickBot="1">
      <c r="A43" s="805"/>
      <c r="B43" s="850"/>
      <c r="C43" s="851"/>
      <c r="D43" s="803"/>
      <c r="E43" s="803"/>
      <c r="F43" s="803"/>
      <c r="G43" s="803"/>
      <c r="H43" s="803"/>
      <c r="I43" s="803"/>
      <c r="J43" s="803"/>
      <c r="K43" s="803"/>
      <c r="L43" s="803"/>
      <c r="M43" s="874"/>
      <c r="N43" s="874"/>
      <c r="O43" s="874"/>
      <c r="P43" s="803"/>
      <c r="Q43" s="803"/>
      <c r="R43" s="803"/>
      <c r="S43" s="874">
        <f>IF(AND(L43="",P43=""),"",SUM(L43,P43))</f>
      </c>
      <c r="T43" s="874"/>
      <c r="U43" s="730"/>
      <c r="V43" s="730"/>
      <c r="W43" s="730"/>
      <c r="X43" s="947"/>
      <c r="Y43" s="993"/>
      <c r="Z43" s="743" t="s">
        <v>141</v>
      </c>
      <c r="AA43" s="744"/>
      <c r="AB43" s="744"/>
      <c r="AC43" s="744"/>
      <c r="AD43" s="744"/>
      <c r="AE43" s="744"/>
      <c r="AF43" s="744"/>
      <c r="AG43" s="745"/>
      <c r="AH43" s="117"/>
      <c r="AI43" s="743" t="s">
        <v>144</v>
      </c>
      <c r="AJ43" s="744"/>
      <c r="AK43" s="744"/>
      <c r="AL43" s="744"/>
      <c r="AM43" s="744"/>
      <c r="AN43" s="744"/>
      <c r="AO43" s="744"/>
      <c r="AP43" s="744"/>
      <c r="AQ43" s="744"/>
      <c r="AR43" s="744"/>
      <c r="AS43" s="744"/>
      <c r="AT43" s="744"/>
      <c r="AU43" s="744"/>
      <c r="AV43" s="745"/>
    </row>
    <row r="44" spans="1:48" s="112" customFormat="1" ht="6.75" customHeight="1">
      <c r="A44" s="805"/>
      <c r="B44" s="840" t="s">
        <v>86</v>
      </c>
      <c r="C44" s="841"/>
      <c r="D44" s="820" t="s">
        <v>220</v>
      </c>
      <c r="E44" s="788">
        <f>IF(D36&amp;D38&amp;D40&amp;D42="","",SUM(D36,D38,D40,D42))</f>
      </c>
      <c r="F44" s="788"/>
      <c r="G44" s="789"/>
      <c r="H44" s="820" t="s">
        <v>220</v>
      </c>
      <c r="I44" s="788">
        <f>IF(H36&amp;H38&amp;H40&amp;H42="","",SUM(H36,H38,H40,H42))</f>
      </c>
      <c r="J44" s="788"/>
      <c r="K44" s="788"/>
      <c r="L44" s="789"/>
      <c r="M44" s="820" t="s">
        <v>220</v>
      </c>
      <c r="N44" s="788">
        <f>IF(M36&amp;M38&amp;M40&amp;M42="","",SUM(M36,M38,M40,M42))</f>
      </c>
      <c r="O44" s="789"/>
      <c r="P44" s="820" t="s">
        <v>220</v>
      </c>
      <c r="Q44" s="788">
        <f>IF(S36&amp;S38&amp;S40&amp;S42="","",SUM(S36,S38,S40,S42))</f>
      </c>
      <c r="R44" s="788"/>
      <c r="S44" s="789"/>
      <c r="T44" s="820" t="s">
        <v>220</v>
      </c>
      <c r="U44" s="788">
        <f>IF(T36&amp;T38&amp;T40&amp;T42="","",SUM(T36,T38,T40,T42))</f>
      </c>
      <c r="V44" s="788"/>
      <c r="W44" s="788"/>
      <c r="X44" s="877"/>
      <c r="Y44" s="993"/>
      <c r="Z44" s="746"/>
      <c r="AA44" s="747"/>
      <c r="AB44" s="747"/>
      <c r="AC44" s="747"/>
      <c r="AD44" s="747"/>
      <c r="AE44" s="747"/>
      <c r="AF44" s="747"/>
      <c r="AG44" s="748"/>
      <c r="AH44" s="117"/>
      <c r="AI44" s="746"/>
      <c r="AJ44" s="747"/>
      <c r="AK44" s="747"/>
      <c r="AL44" s="747"/>
      <c r="AM44" s="747"/>
      <c r="AN44" s="747"/>
      <c r="AO44" s="747"/>
      <c r="AP44" s="747"/>
      <c r="AQ44" s="747"/>
      <c r="AR44" s="747"/>
      <c r="AS44" s="747"/>
      <c r="AT44" s="747"/>
      <c r="AU44" s="747"/>
      <c r="AV44" s="748"/>
    </row>
    <row r="45" spans="1:48" s="112" customFormat="1" ht="9" customHeight="1" thickBot="1">
      <c r="A45" s="806"/>
      <c r="B45" s="844"/>
      <c r="C45" s="845"/>
      <c r="D45" s="821"/>
      <c r="E45" s="790"/>
      <c r="F45" s="790"/>
      <c r="G45" s="791"/>
      <c r="H45" s="821"/>
      <c r="I45" s="790"/>
      <c r="J45" s="790"/>
      <c r="K45" s="790"/>
      <c r="L45" s="791"/>
      <c r="M45" s="821"/>
      <c r="N45" s="790"/>
      <c r="O45" s="791"/>
      <c r="P45" s="821"/>
      <c r="Q45" s="790"/>
      <c r="R45" s="790"/>
      <c r="S45" s="791"/>
      <c r="T45" s="821"/>
      <c r="U45" s="790"/>
      <c r="V45" s="790"/>
      <c r="W45" s="790"/>
      <c r="X45" s="878"/>
      <c r="Y45" s="993"/>
      <c r="Z45" s="746"/>
      <c r="AA45" s="747"/>
      <c r="AB45" s="747"/>
      <c r="AC45" s="747"/>
      <c r="AD45" s="747"/>
      <c r="AE45" s="747"/>
      <c r="AF45" s="747"/>
      <c r="AG45" s="748"/>
      <c r="AH45" s="117"/>
      <c r="AI45" s="754"/>
      <c r="AJ45" s="669" t="s">
        <v>145</v>
      </c>
      <c r="AK45" s="669" t="s">
        <v>146</v>
      </c>
      <c r="AL45" s="749"/>
      <c r="AM45" s="749"/>
      <c r="AN45" s="669" t="s">
        <v>147</v>
      </c>
      <c r="AO45" s="669" t="s">
        <v>148</v>
      </c>
      <c r="AP45" s="669"/>
      <c r="AQ45" s="669" t="s">
        <v>298</v>
      </c>
      <c r="AR45" s="669" t="s">
        <v>374</v>
      </c>
      <c r="AS45" s="669"/>
      <c r="AT45" s="669" t="s">
        <v>375</v>
      </c>
      <c r="AU45" s="669"/>
      <c r="AV45" s="740" t="s">
        <v>97</v>
      </c>
    </row>
    <row r="46" spans="1:48" s="112" customFormat="1" ht="8.25" customHeight="1">
      <c r="A46" s="855" t="s">
        <v>90</v>
      </c>
      <c r="B46" s="856"/>
      <c r="C46" s="841"/>
      <c r="D46" s="868" t="str">
        <f>IF(OR(E46=0,E46=""),"+-",IF(E34="","-",IF(E44="","+",IF(E34&gt;E44,"+","-"))))</f>
        <v>+-</v>
      </c>
      <c r="E46" s="788">
        <f>IF(E34&amp;E44="","",IF(E34="",E44,IF(E44="",E34,ABS(E34-E44))))</f>
      </c>
      <c r="F46" s="788"/>
      <c r="G46" s="789"/>
      <c r="H46" s="868" t="str">
        <f>IF(OR(I46=0,I46=""),"+-",IF(I34="","-",IF(I44="","+",IF(I34&gt;I44,"+","-"))))</f>
        <v>+-</v>
      </c>
      <c r="I46" s="788">
        <f>IF(I34&amp;I44="","",IF(I34="",I44,IF(I44="",I34,ABS(I34-I44))))</f>
      </c>
      <c r="J46" s="788"/>
      <c r="K46" s="788"/>
      <c r="L46" s="789"/>
      <c r="M46" s="868" t="str">
        <f>IF(OR(N46=0,N46=""),"+-",IF(N34="","-",IF(N44="","+",IF(N34&gt;N44,"+","-"))))</f>
        <v>+-</v>
      </c>
      <c r="N46" s="788">
        <f>IF(N34&amp;N44="","",IF(N34="",N44,IF(N44="",N34,ABS(N34-N44))))</f>
      </c>
      <c r="O46" s="789"/>
      <c r="P46" s="868" t="str">
        <f>IF(OR(Q46=0,Q46=""),"+-",IF(Q34="","-",IF(Q44="","+",IF(Q34&gt;Q44,"+","-"))))</f>
        <v>+-</v>
      </c>
      <c r="Q46" s="788">
        <f>IF(Q34&amp;Q44="","",IF(Q34="",Q44,IF(Q44="",Q34,ABS(Q34-Q44))))</f>
      </c>
      <c r="R46" s="788"/>
      <c r="S46" s="789"/>
      <c r="T46" s="868" t="str">
        <f>IF(OR(U46=0,U46=""),"+-",IF(U34="","-",IF(U44="","+",IF(U34&gt;U44,"+","-"))))</f>
        <v>+-</v>
      </c>
      <c r="U46" s="788">
        <f>IF(U34&amp;U44="","",IF(U34="",U44,IF(U44="",U34,ABS(U34-U44))))</f>
      </c>
      <c r="V46" s="788"/>
      <c r="W46" s="788"/>
      <c r="X46" s="877"/>
      <c r="Y46" s="993"/>
      <c r="Z46" s="746"/>
      <c r="AA46" s="747"/>
      <c r="AB46" s="747"/>
      <c r="AC46" s="747"/>
      <c r="AD46" s="747"/>
      <c r="AE46" s="747"/>
      <c r="AF46" s="747"/>
      <c r="AG46" s="748"/>
      <c r="AH46" s="117"/>
      <c r="AI46" s="755"/>
      <c r="AJ46" s="749"/>
      <c r="AK46" s="749"/>
      <c r="AL46" s="749"/>
      <c r="AM46" s="749"/>
      <c r="AN46" s="669"/>
      <c r="AO46" s="669"/>
      <c r="AP46" s="669"/>
      <c r="AQ46" s="669"/>
      <c r="AR46" s="669"/>
      <c r="AS46" s="669"/>
      <c r="AT46" s="669"/>
      <c r="AU46" s="669"/>
      <c r="AV46" s="740"/>
    </row>
    <row r="47" spans="1:48" s="112" customFormat="1" ht="7.5" customHeight="1" thickBot="1">
      <c r="A47" s="857"/>
      <c r="B47" s="858"/>
      <c r="C47" s="845"/>
      <c r="D47" s="869"/>
      <c r="E47" s="790"/>
      <c r="F47" s="790"/>
      <c r="G47" s="791"/>
      <c r="H47" s="869"/>
      <c r="I47" s="790"/>
      <c r="J47" s="790"/>
      <c r="K47" s="790"/>
      <c r="L47" s="791"/>
      <c r="M47" s="869"/>
      <c r="N47" s="790"/>
      <c r="O47" s="791"/>
      <c r="P47" s="869"/>
      <c r="Q47" s="790"/>
      <c r="R47" s="790"/>
      <c r="S47" s="791"/>
      <c r="T47" s="869"/>
      <c r="U47" s="790"/>
      <c r="V47" s="790"/>
      <c r="W47" s="790"/>
      <c r="X47" s="878"/>
      <c r="Y47" s="993"/>
      <c r="Z47" s="769" t="s">
        <v>143</v>
      </c>
      <c r="AA47" s="764"/>
      <c r="AB47" s="765"/>
      <c r="AC47" s="765"/>
      <c r="AD47" s="765"/>
      <c r="AE47" s="765"/>
      <c r="AF47" s="765"/>
      <c r="AG47" s="766"/>
      <c r="AH47" s="117"/>
      <c r="AI47" s="769" t="s">
        <v>73</v>
      </c>
      <c r="AJ47" s="771"/>
      <c r="AK47" s="771"/>
      <c r="AL47" s="772"/>
      <c r="AM47" s="772"/>
      <c r="AN47" s="983"/>
      <c r="AO47" s="756"/>
      <c r="AP47" s="757"/>
      <c r="AQ47" s="756"/>
      <c r="AR47" s="756"/>
      <c r="AS47" s="757"/>
      <c r="AT47" s="756"/>
      <c r="AU47" s="757"/>
      <c r="AV47" s="956">
        <f>IF(AJ47&amp;AK47&amp;AN47&amp;AO47&amp;AQ47&amp;AR47&amp;AT47="","",SUM(AJ47,AK47,AN47,AO47,AQ47,AR47,AT47))</f>
      </c>
    </row>
    <row r="48" spans="1:48" s="109" customFormat="1" ht="9" customHeight="1" thickBot="1">
      <c r="A48" s="980" t="s">
        <v>329</v>
      </c>
      <c r="B48" s="981"/>
      <c r="C48" s="981"/>
      <c r="D48" s="981"/>
      <c r="E48" s="981"/>
      <c r="F48" s="981"/>
      <c r="G48" s="981"/>
      <c r="H48" s="981"/>
      <c r="I48" s="981"/>
      <c r="J48" s="981"/>
      <c r="K48" s="981"/>
      <c r="L48" s="981"/>
      <c r="M48" s="981"/>
      <c r="N48" s="981"/>
      <c r="O48" s="981"/>
      <c r="P48" s="981"/>
      <c r="Q48" s="981"/>
      <c r="R48" s="981"/>
      <c r="S48" s="981"/>
      <c r="T48" s="981"/>
      <c r="U48" s="981"/>
      <c r="V48" s="981"/>
      <c r="W48" s="981"/>
      <c r="X48" s="981"/>
      <c r="Y48" s="993"/>
      <c r="Z48" s="769"/>
      <c r="AA48" s="765"/>
      <c r="AB48" s="765"/>
      <c r="AC48" s="765"/>
      <c r="AD48" s="765"/>
      <c r="AE48" s="765"/>
      <c r="AF48" s="765"/>
      <c r="AG48" s="766"/>
      <c r="AH48" s="117"/>
      <c r="AI48" s="755"/>
      <c r="AJ48" s="772"/>
      <c r="AK48" s="772"/>
      <c r="AL48" s="772"/>
      <c r="AM48" s="772"/>
      <c r="AN48" s="984"/>
      <c r="AO48" s="757"/>
      <c r="AP48" s="757"/>
      <c r="AQ48" s="757"/>
      <c r="AR48" s="757"/>
      <c r="AS48" s="757"/>
      <c r="AT48" s="757"/>
      <c r="AU48" s="757"/>
      <c r="AV48" s="956"/>
    </row>
    <row r="49" spans="1:48" s="112" customFormat="1" ht="8.25" customHeight="1">
      <c r="A49" s="859" t="s">
        <v>92</v>
      </c>
      <c r="B49" s="860"/>
      <c r="C49" s="861"/>
      <c r="D49" s="773"/>
      <c r="E49" s="774"/>
      <c r="F49" s="774"/>
      <c r="G49" s="774"/>
      <c r="H49" s="773"/>
      <c r="I49" s="774"/>
      <c r="J49" s="774"/>
      <c r="K49" s="774"/>
      <c r="L49" s="774"/>
      <c r="M49" s="810">
        <f>IF(D49&amp;H49="","",SUM(D49,H49))</f>
      </c>
      <c r="N49" s="810"/>
      <c r="O49" s="810"/>
      <c r="P49" s="773"/>
      <c r="Q49" s="774"/>
      <c r="R49" s="773"/>
      <c r="S49" s="810">
        <f>IF(P49&amp;R49="","",SUM(P49,R49))</f>
      </c>
      <c r="T49" s="816">
        <f>IF(M49&amp;S49="","",SUM(M49,S49))</f>
      </c>
      <c r="U49" s="788"/>
      <c r="V49" s="788"/>
      <c r="W49" s="788"/>
      <c r="X49" s="877"/>
      <c r="Y49" s="993"/>
      <c r="Z49" s="769"/>
      <c r="AA49" s="765"/>
      <c r="AB49" s="765"/>
      <c r="AC49" s="765"/>
      <c r="AD49" s="765"/>
      <c r="AE49" s="765"/>
      <c r="AF49" s="765"/>
      <c r="AG49" s="766"/>
      <c r="AH49" s="117"/>
      <c r="AI49" s="769" t="s">
        <v>74</v>
      </c>
      <c r="AJ49" s="771"/>
      <c r="AK49" s="771"/>
      <c r="AL49" s="772"/>
      <c r="AM49" s="772"/>
      <c r="AN49" s="756"/>
      <c r="AO49" s="756"/>
      <c r="AP49" s="757"/>
      <c r="AQ49" s="756"/>
      <c r="AR49" s="756"/>
      <c r="AS49" s="757"/>
      <c r="AT49" s="756"/>
      <c r="AU49" s="757"/>
      <c r="AV49" s="956">
        <f>IF(AJ49&amp;AK49&amp;AN49&amp;AO49&amp;AQ49&amp;AR49&amp;AT49="","",SUM(AJ49,AK49,AN49,AO49,AQ49,AR49,AT49))</f>
      </c>
    </row>
    <row r="50" spans="1:48" s="112" customFormat="1" ht="7.5" customHeight="1">
      <c r="A50" s="862"/>
      <c r="B50" s="863"/>
      <c r="C50" s="864"/>
      <c r="D50" s="775"/>
      <c r="E50" s="775"/>
      <c r="F50" s="775"/>
      <c r="G50" s="775"/>
      <c r="H50" s="775"/>
      <c r="I50" s="775"/>
      <c r="J50" s="775"/>
      <c r="K50" s="775"/>
      <c r="L50" s="775"/>
      <c r="M50" s="811"/>
      <c r="N50" s="811"/>
      <c r="O50" s="811"/>
      <c r="P50" s="775"/>
      <c r="Q50" s="775"/>
      <c r="R50" s="775"/>
      <c r="S50" s="811">
        <f>IF(AND(L50="",P50=""),"",SUM(L50,P50))</f>
      </c>
      <c r="T50" s="817"/>
      <c r="U50" s="818"/>
      <c r="V50" s="818"/>
      <c r="W50" s="818"/>
      <c r="X50" s="876"/>
      <c r="Y50" s="993"/>
      <c r="Z50" s="769" t="s">
        <v>142</v>
      </c>
      <c r="AA50" s="764"/>
      <c r="AB50" s="765"/>
      <c r="AC50" s="765"/>
      <c r="AD50" s="765"/>
      <c r="AE50" s="765"/>
      <c r="AF50" s="765"/>
      <c r="AG50" s="766"/>
      <c r="AH50" s="117"/>
      <c r="AI50" s="755"/>
      <c r="AJ50" s="772"/>
      <c r="AK50" s="772"/>
      <c r="AL50" s="772"/>
      <c r="AM50" s="772"/>
      <c r="AN50" s="757"/>
      <c r="AO50" s="757"/>
      <c r="AP50" s="757"/>
      <c r="AQ50" s="757"/>
      <c r="AR50" s="757"/>
      <c r="AS50" s="757"/>
      <c r="AT50" s="757"/>
      <c r="AU50" s="757"/>
      <c r="AV50" s="956"/>
    </row>
    <row r="51" spans="1:48" s="112" customFormat="1" ht="0.75" customHeight="1">
      <c r="A51" s="865" t="s">
        <v>93</v>
      </c>
      <c r="B51" s="866"/>
      <c r="C51" s="867"/>
      <c r="D51" s="776"/>
      <c r="E51" s="775"/>
      <c r="F51" s="775"/>
      <c r="G51" s="775"/>
      <c r="H51" s="776"/>
      <c r="I51" s="775"/>
      <c r="J51" s="775"/>
      <c r="K51" s="775"/>
      <c r="L51" s="775"/>
      <c r="M51" s="811">
        <f>IF(D51&amp;H51="","",SUM(D51,H51))</f>
      </c>
      <c r="N51" s="811"/>
      <c r="O51" s="811"/>
      <c r="P51" s="776"/>
      <c r="Q51" s="775"/>
      <c r="R51" s="776"/>
      <c r="S51" s="811">
        <f>IF(P51&amp;R51="","",SUM(P51,R51))</f>
      </c>
      <c r="T51" s="730">
        <f>IF(M51&amp;S51="","",SUM(M51,S51))</f>
      </c>
      <c r="U51" s="872"/>
      <c r="V51" s="872"/>
      <c r="W51" s="872"/>
      <c r="X51" s="885"/>
      <c r="Y51" s="993"/>
      <c r="Z51" s="769"/>
      <c r="AA51" s="765"/>
      <c r="AB51" s="765"/>
      <c r="AC51" s="765"/>
      <c r="AD51" s="765"/>
      <c r="AE51" s="765"/>
      <c r="AF51" s="765"/>
      <c r="AG51" s="766"/>
      <c r="AH51" s="117"/>
      <c r="AI51" s="755"/>
      <c r="AJ51" s="772"/>
      <c r="AK51" s="772"/>
      <c r="AL51" s="772"/>
      <c r="AM51" s="772"/>
      <c r="AN51" s="757"/>
      <c r="AO51" s="757"/>
      <c r="AP51" s="757"/>
      <c r="AQ51" s="757"/>
      <c r="AR51" s="757"/>
      <c r="AS51" s="757"/>
      <c r="AT51" s="757"/>
      <c r="AU51" s="757"/>
      <c r="AV51" s="956"/>
    </row>
    <row r="52" spans="1:48" s="112" customFormat="1" ht="15" customHeight="1">
      <c r="A52" s="862"/>
      <c r="B52" s="863"/>
      <c r="C52" s="864"/>
      <c r="D52" s="775"/>
      <c r="E52" s="775"/>
      <c r="F52" s="775"/>
      <c r="G52" s="775"/>
      <c r="H52" s="775"/>
      <c r="I52" s="775"/>
      <c r="J52" s="775"/>
      <c r="K52" s="775"/>
      <c r="L52" s="775"/>
      <c r="M52" s="811"/>
      <c r="N52" s="811"/>
      <c r="O52" s="811"/>
      <c r="P52" s="775"/>
      <c r="Q52" s="775"/>
      <c r="R52" s="775"/>
      <c r="S52" s="811">
        <f>IF(AND(L52="",P52=""),"",SUM(L52,P52))</f>
      </c>
      <c r="T52" s="817"/>
      <c r="U52" s="818"/>
      <c r="V52" s="818"/>
      <c r="W52" s="818"/>
      <c r="X52" s="876"/>
      <c r="Y52" s="993"/>
      <c r="Z52" s="769"/>
      <c r="AA52" s="765"/>
      <c r="AB52" s="765"/>
      <c r="AC52" s="765"/>
      <c r="AD52" s="765"/>
      <c r="AE52" s="765"/>
      <c r="AF52" s="765"/>
      <c r="AG52" s="766"/>
      <c r="AH52" s="117"/>
      <c r="AI52" s="769" t="s">
        <v>297</v>
      </c>
      <c r="AJ52" s="758">
        <f>IF(AJ47&amp;AJ49="","",SUM(AJ47,AJ49))</f>
      </c>
      <c r="AK52" s="741">
        <f>IF(AK47&amp;AK49="","",SUM(AK47,AK49))</f>
      </c>
      <c r="AL52" s="749"/>
      <c r="AM52" s="749"/>
      <c r="AN52" s="762">
        <f>IF(AN47&amp;AN49="","",SUM(AN47,AN49))</f>
      </c>
      <c r="AO52" s="741">
        <f>IF(AO47&amp;AO49="","",SUM(AO47,AO49))</f>
      </c>
      <c r="AP52" s="741"/>
      <c r="AQ52" s="762">
        <f>IF(AQ47&amp;AQ49="","",SUM(AQ47,AQ49))</f>
      </c>
      <c r="AR52" s="741">
        <f>IF(AR47&amp;AR49="","",SUM(AR47,AR49))</f>
      </c>
      <c r="AS52" s="749"/>
      <c r="AT52" s="741">
        <f>IF(AT47&amp;AT49="","",SUM(AT47,AT49))</f>
      </c>
      <c r="AU52" s="741"/>
      <c r="AV52" s="118">
        <f>IF(AV47&amp;AV49="","",SUM(AV47,AV49))</f>
      </c>
    </row>
    <row r="53" spans="1:48" s="112" customFormat="1" ht="1.5" customHeight="1" thickBot="1">
      <c r="A53" s="865" t="s">
        <v>94</v>
      </c>
      <c r="B53" s="866"/>
      <c r="C53" s="867"/>
      <c r="D53" s="776"/>
      <c r="E53" s="775"/>
      <c r="F53" s="775"/>
      <c r="G53" s="775"/>
      <c r="H53" s="776"/>
      <c r="I53" s="775"/>
      <c r="J53" s="775"/>
      <c r="K53" s="775"/>
      <c r="L53" s="775"/>
      <c r="M53" s="811">
        <f>IF(D53&amp;H53="","",SUM(D53,H53))</f>
      </c>
      <c r="N53" s="811"/>
      <c r="O53" s="811"/>
      <c r="P53" s="776"/>
      <c r="Q53" s="775"/>
      <c r="R53" s="776"/>
      <c r="S53" s="811">
        <f>IF(P53&amp;R53="","",SUM(P53,R53))</f>
      </c>
      <c r="T53" s="811">
        <f>IF(M53&amp;S53="","",SUM(M53,S53))</f>
      </c>
      <c r="U53" s="945"/>
      <c r="V53" s="945"/>
      <c r="W53" s="945"/>
      <c r="X53" s="946"/>
      <c r="Y53" s="993"/>
      <c r="Z53" s="786"/>
      <c r="AA53" s="767"/>
      <c r="AB53" s="767"/>
      <c r="AC53" s="767"/>
      <c r="AD53" s="767"/>
      <c r="AE53" s="767"/>
      <c r="AF53" s="767"/>
      <c r="AG53" s="768"/>
      <c r="AH53" s="117"/>
      <c r="AI53" s="770"/>
      <c r="AJ53" s="759"/>
      <c r="AK53" s="759"/>
      <c r="AL53" s="759"/>
      <c r="AM53" s="759"/>
      <c r="AN53" s="763"/>
      <c r="AO53" s="742"/>
      <c r="AP53" s="742"/>
      <c r="AQ53" s="763"/>
      <c r="AR53" s="759"/>
      <c r="AS53" s="759"/>
      <c r="AT53" s="742"/>
      <c r="AU53" s="742"/>
      <c r="AV53" s="119"/>
    </row>
    <row r="54" spans="1:48" s="112" customFormat="1" ht="14.25" customHeight="1">
      <c r="A54" s="862"/>
      <c r="B54" s="863"/>
      <c r="C54" s="864"/>
      <c r="D54" s="775"/>
      <c r="E54" s="775"/>
      <c r="F54" s="775"/>
      <c r="G54" s="775"/>
      <c r="H54" s="775"/>
      <c r="I54" s="775"/>
      <c r="J54" s="775"/>
      <c r="K54" s="775"/>
      <c r="L54" s="775"/>
      <c r="M54" s="811"/>
      <c r="N54" s="811"/>
      <c r="O54" s="811"/>
      <c r="P54" s="775"/>
      <c r="Q54" s="775"/>
      <c r="R54" s="775"/>
      <c r="S54" s="811">
        <f>IF(AND(L54="",P54=""),"",SUM(L54,P54))</f>
      </c>
      <c r="T54" s="811"/>
      <c r="U54" s="945"/>
      <c r="V54" s="945"/>
      <c r="W54" s="945"/>
      <c r="X54" s="946"/>
      <c r="Y54" s="993"/>
      <c r="Z54" s="1009" t="s">
        <v>221</v>
      </c>
      <c r="AA54" s="1009"/>
      <c r="AB54" s="1009"/>
      <c r="AC54" s="1009"/>
      <c r="AD54" s="1009"/>
      <c r="AE54" s="1009"/>
      <c r="AF54" s="1009"/>
      <c r="AG54" s="1009"/>
      <c r="AH54" s="1009"/>
      <c r="AI54" s="1009"/>
      <c r="AJ54" s="1009"/>
      <c r="AK54" s="1009"/>
      <c r="AL54" s="1009"/>
      <c r="AM54" s="1009"/>
      <c r="AN54" s="1009"/>
      <c r="AO54" s="1009"/>
      <c r="AP54" s="1009"/>
      <c r="AQ54" s="1009"/>
      <c r="AR54" s="1009"/>
      <c r="AS54" s="1009"/>
      <c r="AT54" s="1009"/>
      <c r="AU54" s="1009"/>
      <c r="AV54" s="1009"/>
    </row>
    <row r="55" spans="1:48" s="112" customFormat="1" ht="15.75" customHeight="1">
      <c r="A55" s="852" t="s">
        <v>95</v>
      </c>
      <c r="B55" s="853"/>
      <c r="C55" s="854"/>
      <c r="D55" s="776"/>
      <c r="E55" s="775"/>
      <c r="F55" s="775"/>
      <c r="G55" s="775"/>
      <c r="H55" s="776"/>
      <c r="I55" s="775"/>
      <c r="J55" s="775"/>
      <c r="K55" s="775"/>
      <c r="L55" s="775"/>
      <c r="M55" s="811">
        <f>IF(D55&amp;H55="","",SUM(D55,H55))</f>
      </c>
      <c r="N55" s="811"/>
      <c r="O55" s="811"/>
      <c r="P55" s="776"/>
      <c r="Q55" s="775"/>
      <c r="R55" s="11"/>
      <c r="S55" s="111">
        <f>IF(P55&amp;R55="","",SUM(P55,R55))</f>
      </c>
      <c r="T55" s="811">
        <f>IF(M55&amp;S55="","",SUM(M55,S55))</f>
      </c>
      <c r="U55" s="945"/>
      <c r="V55" s="945"/>
      <c r="W55" s="945"/>
      <c r="X55" s="946"/>
      <c r="Y55" s="993"/>
      <c r="Z55" s="1009"/>
      <c r="AA55" s="1009"/>
      <c r="AB55" s="1009"/>
      <c r="AC55" s="1009"/>
      <c r="AD55" s="1009"/>
      <c r="AE55" s="1009"/>
      <c r="AF55" s="1009"/>
      <c r="AG55" s="1009"/>
      <c r="AH55" s="1009"/>
      <c r="AI55" s="1009"/>
      <c r="AJ55" s="1009"/>
      <c r="AK55" s="1009"/>
      <c r="AL55" s="1009"/>
      <c r="AM55" s="1009"/>
      <c r="AN55" s="1009"/>
      <c r="AO55" s="1009"/>
      <c r="AP55" s="1009"/>
      <c r="AQ55" s="1009"/>
      <c r="AR55" s="1009"/>
      <c r="AS55" s="1009"/>
      <c r="AT55" s="1009"/>
      <c r="AU55" s="1009"/>
      <c r="AV55" s="1009"/>
    </row>
    <row r="56" spans="1:48" s="112" customFormat="1" ht="15.75" customHeight="1" thickBot="1">
      <c r="A56" s="800" t="s">
        <v>228</v>
      </c>
      <c r="B56" s="801"/>
      <c r="C56" s="802"/>
      <c r="D56" s="957"/>
      <c r="E56" s="958"/>
      <c r="F56" s="958"/>
      <c r="G56" s="958"/>
      <c r="H56" s="957"/>
      <c r="I56" s="958"/>
      <c r="J56" s="958"/>
      <c r="K56" s="958"/>
      <c r="L56" s="958"/>
      <c r="M56" s="812">
        <f>IF(D56&amp;H56="","",SUM(D56,H56))</f>
      </c>
      <c r="N56" s="812"/>
      <c r="O56" s="812"/>
      <c r="P56" s="957"/>
      <c r="Q56" s="958"/>
      <c r="R56" s="12"/>
      <c r="S56" s="113">
        <f>IF(P56&amp;R56="","",SUM(P56,R56))</f>
      </c>
      <c r="T56" s="812">
        <f>IF(M56&amp;S56="","",SUM(M56,S56))</f>
      </c>
      <c r="U56" s="969"/>
      <c r="V56" s="969"/>
      <c r="W56" s="969"/>
      <c r="X56" s="970"/>
      <c r="Y56" s="993"/>
      <c r="Z56" s="198" t="s">
        <v>222</v>
      </c>
      <c r="AA56" s="999" t="s">
        <v>384</v>
      </c>
      <c r="AB56" s="999"/>
      <c r="AC56" s="999"/>
      <c r="AD56" s="999"/>
      <c r="AE56" s="999"/>
      <c r="AF56" s="999"/>
      <c r="AG56" s="999"/>
      <c r="AH56" s="999"/>
      <c r="AI56" s="999"/>
      <c r="AJ56" s="999"/>
      <c r="AK56" s="999"/>
      <c r="AL56" s="999"/>
      <c r="AM56" s="999"/>
      <c r="AN56" s="999"/>
      <c r="AO56" s="999"/>
      <c r="AP56" s="999"/>
      <c r="AQ56" s="999"/>
      <c r="AR56" s="999"/>
      <c r="AS56" s="999"/>
      <c r="AT56" s="999"/>
      <c r="AU56" s="999"/>
      <c r="AV56" s="999"/>
    </row>
    <row r="57" spans="1:48" s="109" customFormat="1" ht="12.75" customHeight="1" thickBot="1">
      <c r="A57" s="815"/>
      <c r="B57" s="815"/>
      <c r="C57" s="815"/>
      <c r="D57" s="815"/>
      <c r="E57" s="815"/>
      <c r="F57" s="815"/>
      <c r="G57" s="815"/>
      <c r="H57" s="815"/>
      <c r="I57" s="815"/>
      <c r="J57" s="184"/>
      <c r="K57" s="184"/>
      <c r="L57" s="1002" t="s">
        <v>330</v>
      </c>
      <c r="M57" s="1002"/>
      <c r="N57" s="1002"/>
      <c r="O57" s="1002"/>
      <c r="P57" s="1002"/>
      <c r="Q57" s="1002"/>
      <c r="R57" s="1002"/>
      <c r="S57" s="1002"/>
      <c r="T57" s="1002"/>
      <c r="U57" s="1002"/>
      <c r="V57" s="1002"/>
      <c r="W57" s="1002"/>
      <c r="X57" s="1002"/>
      <c r="Y57" s="993"/>
      <c r="Z57" s="198"/>
      <c r="AA57" s="999" t="s">
        <v>350</v>
      </c>
      <c r="AB57" s="999"/>
      <c r="AC57" s="999"/>
      <c r="AD57" s="999"/>
      <c r="AE57" s="999"/>
      <c r="AF57" s="999"/>
      <c r="AG57" s="999"/>
      <c r="AH57" s="999"/>
      <c r="AI57" s="999"/>
      <c r="AJ57" s="999"/>
      <c r="AK57" s="999"/>
      <c r="AL57" s="999"/>
      <c r="AM57" s="999"/>
      <c r="AN57" s="999"/>
      <c r="AO57" s="999"/>
      <c r="AP57" s="999"/>
      <c r="AQ57" s="999"/>
      <c r="AR57" s="999"/>
      <c r="AS57" s="999"/>
      <c r="AT57" s="999"/>
      <c r="AU57" s="999"/>
      <c r="AV57" s="999"/>
    </row>
    <row r="58" spans="1:48" ht="15.75" customHeight="1">
      <c r="A58" s="804" t="s">
        <v>110</v>
      </c>
      <c r="B58" s="794" t="s">
        <v>98</v>
      </c>
      <c r="C58" s="795"/>
      <c r="D58" s="744" t="s">
        <v>107</v>
      </c>
      <c r="E58" s="744"/>
      <c r="F58" s="782" t="s">
        <v>96</v>
      </c>
      <c r="G58" s="783"/>
      <c r="H58" s="783"/>
      <c r="I58" s="783"/>
      <c r="J58" s="783"/>
      <c r="K58" s="783"/>
      <c r="L58" s="784"/>
      <c r="M58" s="838" t="s">
        <v>108</v>
      </c>
      <c r="N58" s="675"/>
      <c r="O58" s="675"/>
      <c r="P58" s="675"/>
      <c r="Q58" s="839"/>
      <c r="R58" s="744" t="s">
        <v>109</v>
      </c>
      <c r="S58" s="744"/>
      <c r="T58" s="744"/>
      <c r="U58" s="1003"/>
      <c r="V58" s="1003"/>
      <c r="W58" s="1003"/>
      <c r="X58" s="745"/>
      <c r="Y58" s="993"/>
      <c r="Z58" s="777" t="s">
        <v>223</v>
      </c>
      <c r="AA58" s="787" t="s">
        <v>348</v>
      </c>
      <c r="AB58" s="787"/>
      <c r="AC58" s="787"/>
      <c r="AD58" s="787"/>
      <c r="AE58" s="787"/>
      <c r="AF58" s="787"/>
      <c r="AG58" s="787"/>
      <c r="AH58" s="787"/>
      <c r="AI58" s="787"/>
      <c r="AJ58" s="787"/>
      <c r="AK58" s="787"/>
      <c r="AL58" s="787"/>
      <c r="AM58" s="787"/>
      <c r="AN58" s="787"/>
      <c r="AO58" s="787"/>
      <c r="AP58" s="787"/>
      <c r="AQ58" s="787"/>
      <c r="AR58" s="787"/>
      <c r="AS58" s="787"/>
      <c r="AT58" s="787"/>
      <c r="AU58" s="787"/>
      <c r="AV58" s="787"/>
    </row>
    <row r="59" spans="1:48" ht="5.25" customHeight="1">
      <c r="A59" s="805"/>
      <c r="B59" s="796"/>
      <c r="C59" s="797"/>
      <c r="D59" s="747"/>
      <c r="E59" s="747"/>
      <c r="F59" s="699" t="s">
        <v>73</v>
      </c>
      <c r="G59" s="700"/>
      <c r="H59" s="747" t="s">
        <v>74</v>
      </c>
      <c r="I59" s="747"/>
      <c r="J59" s="699" t="s">
        <v>97</v>
      </c>
      <c r="K59" s="700"/>
      <c r="L59" s="701"/>
      <c r="M59" s="702"/>
      <c r="N59" s="677"/>
      <c r="O59" s="677"/>
      <c r="P59" s="677"/>
      <c r="Q59" s="703"/>
      <c r="R59" s="747"/>
      <c r="S59" s="747"/>
      <c r="T59" s="747"/>
      <c r="U59" s="1004"/>
      <c r="V59" s="1004"/>
      <c r="W59" s="1004"/>
      <c r="X59" s="748"/>
      <c r="Y59" s="993"/>
      <c r="Z59" s="777"/>
      <c r="AA59" s="787"/>
      <c r="AB59" s="787"/>
      <c r="AC59" s="787"/>
      <c r="AD59" s="787"/>
      <c r="AE59" s="787"/>
      <c r="AF59" s="787"/>
      <c r="AG59" s="787"/>
      <c r="AH59" s="787"/>
      <c r="AI59" s="787"/>
      <c r="AJ59" s="787"/>
      <c r="AK59" s="787"/>
      <c r="AL59" s="787"/>
      <c r="AM59" s="787"/>
      <c r="AN59" s="787"/>
      <c r="AO59" s="787"/>
      <c r="AP59" s="787"/>
      <c r="AQ59" s="787"/>
      <c r="AR59" s="787"/>
      <c r="AS59" s="787"/>
      <c r="AT59" s="787"/>
      <c r="AU59" s="787"/>
      <c r="AV59" s="787"/>
    </row>
    <row r="60" spans="1:48" ht="9" customHeight="1">
      <c r="A60" s="805"/>
      <c r="B60" s="798"/>
      <c r="C60" s="799"/>
      <c r="D60" s="747"/>
      <c r="E60" s="747"/>
      <c r="F60" s="704"/>
      <c r="G60" s="679"/>
      <c r="H60" s="747"/>
      <c r="I60" s="747"/>
      <c r="J60" s="704"/>
      <c r="K60" s="679"/>
      <c r="L60" s="705"/>
      <c r="M60" s="704"/>
      <c r="N60" s="679"/>
      <c r="O60" s="679"/>
      <c r="P60" s="679"/>
      <c r="Q60" s="705"/>
      <c r="R60" s="747"/>
      <c r="S60" s="747"/>
      <c r="T60" s="747"/>
      <c r="U60" s="1004"/>
      <c r="V60" s="1004"/>
      <c r="W60" s="1004"/>
      <c r="X60" s="748"/>
      <c r="Y60" s="993"/>
      <c r="Z60" s="777" t="s">
        <v>224</v>
      </c>
      <c r="AA60" s="787" t="s">
        <v>318</v>
      </c>
      <c r="AB60" s="787"/>
      <c r="AC60" s="787"/>
      <c r="AD60" s="787"/>
      <c r="AE60" s="787"/>
      <c r="AF60" s="787"/>
      <c r="AG60" s="787"/>
      <c r="AH60" s="787"/>
      <c r="AI60" s="787"/>
      <c r="AJ60" s="787"/>
      <c r="AK60" s="787"/>
      <c r="AL60" s="787"/>
      <c r="AM60" s="787"/>
      <c r="AN60" s="787"/>
      <c r="AO60" s="787"/>
      <c r="AP60" s="787"/>
      <c r="AQ60" s="787"/>
      <c r="AR60" s="787"/>
      <c r="AS60" s="787"/>
      <c r="AT60" s="787"/>
      <c r="AU60" s="787"/>
      <c r="AV60" s="787"/>
    </row>
    <row r="61" spans="1:48" ht="6" customHeight="1">
      <c r="A61" s="805"/>
      <c r="B61" s="778" t="s">
        <v>316</v>
      </c>
      <c r="C61" s="779"/>
      <c r="D61" s="776"/>
      <c r="E61" s="775"/>
      <c r="F61" s="690"/>
      <c r="G61" s="691"/>
      <c r="H61" s="776"/>
      <c r="I61" s="775"/>
      <c r="J61" s="730">
        <f>IF(F61&amp;H61="","",SUM(F61,H61))</f>
      </c>
      <c r="K61" s="872"/>
      <c r="L61" s="873"/>
      <c r="M61" s="997" t="s">
        <v>115</v>
      </c>
      <c r="N61" s="948"/>
      <c r="O61" s="949"/>
      <c r="P61" s="949"/>
      <c r="Q61" s="950"/>
      <c r="R61" s="963"/>
      <c r="S61" s="964"/>
      <c r="T61" s="964"/>
      <c r="U61" s="965"/>
      <c r="V61" s="965"/>
      <c r="W61" s="965"/>
      <c r="X61" s="966"/>
      <c r="Y61" s="993"/>
      <c r="Z61" s="777"/>
      <c r="AA61" s="787"/>
      <c r="AB61" s="787"/>
      <c r="AC61" s="787"/>
      <c r="AD61" s="787"/>
      <c r="AE61" s="787"/>
      <c r="AF61" s="787"/>
      <c r="AG61" s="787"/>
      <c r="AH61" s="787"/>
      <c r="AI61" s="787"/>
      <c r="AJ61" s="787"/>
      <c r="AK61" s="787"/>
      <c r="AL61" s="787"/>
      <c r="AM61" s="787"/>
      <c r="AN61" s="787"/>
      <c r="AO61" s="787"/>
      <c r="AP61" s="787"/>
      <c r="AQ61" s="787"/>
      <c r="AR61" s="787"/>
      <c r="AS61" s="787"/>
      <c r="AT61" s="787"/>
      <c r="AU61" s="787"/>
      <c r="AV61" s="787"/>
    </row>
    <row r="62" spans="1:48" ht="10.5" customHeight="1">
      <c r="A62" s="805"/>
      <c r="B62" s="780"/>
      <c r="C62" s="781"/>
      <c r="D62" s="775"/>
      <c r="E62" s="775"/>
      <c r="F62" s="696"/>
      <c r="G62" s="697"/>
      <c r="H62" s="775"/>
      <c r="I62" s="775"/>
      <c r="J62" s="817"/>
      <c r="K62" s="818"/>
      <c r="L62" s="819"/>
      <c r="M62" s="998"/>
      <c r="N62" s="951"/>
      <c r="O62" s="951"/>
      <c r="P62" s="951"/>
      <c r="Q62" s="952"/>
      <c r="R62" s="964"/>
      <c r="S62" s="964"/>
      <c r="T62" s="964"/>
      <c r="U62" s="965"/>
      <c r="V62" s="965"/>
      <c r="W62" s="965"/>
      <c r="X62" s="966"/>
      <c r="Y62" s="993"/>
      <c r="Z62" s="777" t="s">
        <v>225</v>
      </c>
      <c r="AA62" s="787" t="s">
        <v>319</v>
      </c>
      <c r="AB62" s="787"/>
      <c r="AC62" s="787"/>
      <c r="AD62" s="787"/>
      <c r="AE62" s="787"/>
      <c r="AF62" s="787"/>
      <c r="AG62" s="787"/>
      <c r="AH62" s="787"/>
      <c r="AI62" s="787"/>
      <c r="AJ62" s="787"/>
      <c r="AK62" s="787"/>
      <c r="AL62" s="787"/>
      <c r="AM62" s="787"/>
      <c r="AN62" s="787"/>
      <c r="AO62" s="787"/>
      <c r="AP62" s="787"/>
      <c r="AQ62" s="787"/>
      <c r="AR62" s="787"/>
      <c r="AS62" s="787"/>
      <c r="AT62" s="787"/>
      <c r="AU62" s="787"/>
      <c r="AV62" s="787"/>
    </row>
    <row r="63" spans="1:48" ht="4.5" customHeight="1">
      <c r="A63" s="805"/>
      <c r="B63" s="778" t="s">
        <v>99</v>
      </c>
      <c r="C63" s="779"/>
      <c r="D63" s="776"/>
      <c r="E63" s="775"/>
      <c r="F63" s="690"/>
      <c r="G63" s="691"/>
      <c r="H63" s="776"/>
      <c r="I63" s="775"/>
      <c r="J63" s="730">
        <f>IF(F63&amp;H63="","",SUM(F63,H63))</f>
      </c>
      <c r="K63" s="872"/>
      <c r="L63" s="873"/>
      <c r="M63" s="997" t="s">
        <v>115</v>
      </c>
      <c r="N63" s="948"/>
      <c r="O63" s="949"/>
      <c r="P63" s="949"/>
      <c r="Q63" s="950"/>
      <c r="R63" s="963"/>
      <c r="S63" s="964"/>
      <c r="T63" s="964"/>
      <c r="U63" s="965"/>
      <c r="V63" s="965"/>
      <c r="W63" s="965"/>
      <c r="X63" s="966"/>
      <c r="Y63" s="993"/>
      <c r="Z63" s="77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row>
    <row r="64" spans="1:48" ht="12" customHeight="1">
      <c r="A64" s="805"/>
      <c r="B64" s="780"/>
      <c r="C64" s="781"/>
      <c r="D64" s="775"/>
      <c r="E64" s="775"/>
      <c r="F64" s="696"/>
      <c r="G64" s="697"/>
      <c r="H64" s="775"/>
      <c r="I64" s="775"/>
      <c r="J64" s="817"/>
      <c r="K64" s="818"/>
      <c r="L64" s="819"/>
      <c r="M64" s="998"/>
      <c r="N64" s="951"/>
      <c r="O64" s="951"/>
      <c r="P64" s="951"/>
      <c r="Q64" s="952"/>
      <c r="R64" s="964"/>
      <c r="S64" s="964"/>
      <c r="T64" s="964"/>
      <c r="U64" s="965"/>
      <c r="V64" s="965"/>
      <c r="W64" s="965"/>
      <c r="X64" s="966"/>
      <c r="Y64" s="993"/>
      <c r="Z64" s="777" t="s">
        <v>226</v>
      </c>
      <c r="AA64" s="787" t="s">
        <v>320</v>
      </c>
      <c r="AB64" s="787"/>
      <c r="AC64" s="787"/>
      <c r="AD64" s="787"/>
      <c r="AE64" s="787"/>
      <c r="AF64" s="787"/>
      <c r="AG64" s="787"/>
      <c r="AH64" s="787"/>
      <c r="AI64" s="787"/>
      <c r="AJ64" s="787"/>
      <c r="AK64" s="787"/>
      <c r="AL64" s="787"/>
      <c r="AM64" s="787"/>
      <c r="AN64" s="787"/>
      <c r="AO64" s="787"/>
      <c r="AP64" s="787"/>
      <c r="AQ64" s="787"/>
      <c r="AR64" s="787"/>
      <c r="AS64" s="787"/>
      <c r="AT64" s="787"/>
      <c r="AU64" s="787"/>
      <c r="AV64" s="787"/>
    </row>
    <row r="65" spans="1:48" ht="3" customHeight="1">
      <c r="A65" s="805"/>
      <c r="B65" s="778" t="s">
        <v>383</v>
      </c>
      <c r="C65" s="779"/>
      <c r="D65" s="776"/>
      <c r="E65" s="775"/>
      <c r="F65" s="690"/>
      <c r="G65" s="691"/>
      <c r="H65" s="776"/>
      <c r="I65" s="775"/>
      <c r="J65" s="730">
        <f>IF(F65&amp;H65="","",SUM(F65,H65))</f>
      </c>
      <c r="K65" s="872"/>
      <c r="L65" s="873"/>
      <c r="M65" s="997" t="s">
        <v>116</v>
      </c>
      <c r="N65" s="948"/>
      <c r="O65" s="949"/>
      <c r="P65" s="949"/>
      <c r="Q65" s="950"/>
      <c r="R65" s="963"/>
      <c r="S65" s="964"/>
      <c r="T65" s="964"/>
      <c r="U65" s="965"/>
      <c r="V65" s="965"/>
      <c r="W65" s="965"/>
      <c r="X65" s="966"/>
      <c r="Y65" s="993"/>
      <c r="Z65" s="77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row>
    <row r="66" spans="1:48" ht="12.75">
      <c r="A66" s="805"/>
      <c r="B66" s="780"/>
      <c r="C66" s="781"/>
      <c r="D66" s="775"/>
      <c r="E66" s="775"/>
      <c r="F66" s="696"/>
      <c r="G66" s="697"/>
      <c r="H66" s="775"/>
      <c r="I66" s="775"/>
      <c r="J66" s="817"/>
      <c r="K66" s="818"/>
      <c r="L66" s="819"/>
      <c r="M66" s="998"/>
      <c r="N66" s="951"/>
      <c r="O66" s="951"/>
      <c r="P66" s="951"/>
      <c r="Q66" s="952"/>
      <c r="R66" s="964"/>
      <c r="S66" s="964"/>
      <c r="T66" s="964"/>
      <c r="U66" s="965"/>
      <c r="V66" s="965"/>
      <c r="W66" s="965"/>
      <c r="X66" s="966"/>
      <c r="Y66" s="993"/>
      <c r="Z66" s="120"/>
      <c r="AA66" s="787" t="s">
        <v>321</v>
      </c>
      <c r="AB66" s="787"/>
      <c r="AC66" s="787"/>
      <c r="AD66" s="787"/>
      <c r="AE66" s="787"/>
      <c r="AF66" s="787"/>
      <c r="AG66" s="787"/>
      <c r="AH66" s="787"/>
      <c r="AI66" s="787"/>
      <c r="AJ66" s="787"/>
      <c r="AK66" s="787"/>
      <c r="AL66" s="787"/>
      <c r="AM66" s="787"/>
      <c r="AN66" s="787"/>
      <c r="AO66" s="787"/>
      <c r="AP66" s="787"/>
      <c r="AQ66" s="787"/>
      <c r="AR66" s="787"/>
      <c r="AS66" s="787"/>
      <c r="AT66" s="787"/>
      <c r="AU66" s="787"/>
      <c r="AV66" s="787"/>
    </row>
    <row r="67" spans="1:48" ht="1.5" customHeight="1">
      <c r="A67" s="805"/>
      <c r="B67" s="778" t="s">
        <v>100</v>
      </c>
      <c r="C67" s="779"/>
      <c r="D67" s="776"/>
      <c r="E67" s="775"/>
      <c r="F67" s="690"/>
      <c r="G67" s="691"/>
      <c r="H67" s="776"/>
      <c r="I67" s="775"/>
      <c r="J67" s="730">
        <f>IF(F67&amp;H67="","",SUM(F67,H67))</f>
      </c>
      <c r="K67" s="872"/>
      <c r="L67" s="873"/>
      <c r="M67" s="997" t="s">
        <v>117</v>
      </c>
      <c r="N67" s="948"/>
      <c r="O67" s="949"/>
      <c r="P67" s="949"/>
      <c r="Q67" s="950"/>
      <c r="R67" s="963"/>
      <c r="S67" s="964"/>
      <c r="T67" s="964"/>
      <c r="U67" s="965"/>
      <c r="V67" s="965"/>
      <c r="W67" s="965"/>
      <c r="X67" s="966"/>
      <c r="Y67" s="993"/>
      <c r="Z67" s="121"/>
      <c r="AA67" s="787"/>
      <c r="AB67" s="787"/>
      <c r="AC67" s="787"/>
      <c r="AD67" s="787"/>
      <c r="AE67" s="787"/>
      <c r="AF67" s="787"/>
      <c r="AG67" s="787"/>
      <c r="AH67" s="787"/>
      <c r="AI67" s="787"/>
      <c r="AJ67" s="787"/>
      <c r="AK67" s="787"/>
      <c r="AL67" s="787"/>
      <c r="AM67" s="787"/>
      <c r="AN67" s="787"/>
      <c r="AO67" s="787"/>
      <c r="AP67" s="787"/>
      <c r="AQ67" s="787"/>
      <c r="AR67" s="787"/>
      <c r="AS67" s="787"/>
      <c r="AT67" s="787"/>
      <c r="AU67" s="787"/>
      <c r="AV67" s="787"/>
    </row>
    <row r="68" spans="1:48" ht="15" customHeight="1">
      <c r="A68" s="805"/>
      <c r="B68" s="780"/>
      <c r="C68" s="781"/>
      <c r="D68" s="775"/>
      <c r="E68" s="775"/>
      <c r="F68" s="696"/>
      <c r="G68" s="697"/>
      <c r="H68" s="775"/>
      <c r="I68" s="775"/>
      <c r="J68" s="817"/>
      <c r="K68" s="818"/>
      <c r="L68" s="819"/>
      <c r="M68" s="998"/>
      <c r="N68" s="951"/>
      <c r="O68" s="951"/>
      <c r="P68" s="951"/>
      <c r="Q68" s="952"/>
      <c r="R68" s="964"/>
      <c r="S68" s="964"/>
      <c r="T68" s="964"/>
      <c r="U68" s="965"/>
      <c r="V68" s="965"/>
      <c r="W68" s="965"/>
      <c r="X68" s="966"/>
      <c r="Y68" s="993"/>
      <c r="Z68" s="199" t="s">
        <v>385</v>
      </c>
      <c r="AA68" s="787" t="s">
        <v>322</v>
      </c>
      <c r="AB68" s="787"/>
      <c r="AC68" s="787"/>
      <c r="AD68" s="787"/>
      <c r="AE68" s="787"/>
      <c r="AF68" s="787"/>
      <c r="AG68" s="787"/>
      <c r="AH68" s="787"/>
      <c r="AI68" s="787"/>
      <c r="AJ68" s="787"/>
      <c r="AK68" s="787"/>
      <c r="AL68" s="787"/>
      <c r="AM68" s="787"/>
      <c r="AN68" s="787"/>
      <c r="AO68" s="787"/>
      <c r="AP68" s="787"/>
      <c r="AQ68" s="787"/>
      <c r="AR68" s="787"/>
      <c r="AS68" s="787"/>
      <c r="AT68" s="787"/>
      <c r="AU68" s="787"/>
      <c r="AV68" s="787"/>
    </row>
    <row r="69" spans="1:49" ht="15" customHeight="1">
      <c r="A69" s="805"/>
      <c r="B69" s="778" t="s">
        <v>101</v>
      </c>
      <c r="C69" s="779"/>
      <c r="D69" s="776"/>
      <c r="E69" s="775"/>
      <c r="F69" s="690"/>
      <c r="G69" s="691"/>
      <c r="H69" s="776"/>
      <c r="I69" s="775"/>
      <c r="J69" s="730">
        <f>IF(F69&amp;H69="","",SUM(F69,H69))</f>
      </c>
      <c r="K69" s="872"/>
      <c r="L69" s="873"/>
      <c r="M69" s="997" t="s">
        <v>117</v>
      </c>
      <c r="N69" s="948"/>
      <c r="O69" s="949"/>
      <c r="P69" s="949"/>
      <c r="Q69" s="950"/>
      <c r="R69" s="963"/>
      <c r="S69" s="964"/>
      <c r="T69" s="964"/>
      <c r="U69" s="965"/>
      <c r="V69" s="965"/>
      <c r="W69" s="965"/>
      <c r="X69" s="966"/>
      <c r="Y69" s="993"/>
      <c r="Z69" s="785" t="s">
        <v>386</v>
      </c>
      <c r="AA69" s="785"/>
      <c r="AB69" s="785"/>
      <c r="AC69" s="785"/>
      <c r="AD69" s="785"/>
      <c r="AE69" s="785"/>
      <c r="AF69" s="785"/>
      <c r="AG69" s="785"/>
      <c r="AH69" s="785"/>
      <c r="AI69" s="785"/>
      <c r="AJ69" s="785"/>
      <c r="AK69" s="785"/>
      <c r="AL69" s="785"/>
      <c r="AM69" s="785"/>
      <c r="AN69" s="785"/>
      <c r="AO69" s="785"/>
      <c r="AP69" s="785"/>
      <c r="AQ69" s="785"/>
      <c r="AR69" s="785"/>
      <c r="AS69" s="785"/>
      <c r="AT69" s="785"/>
      <c r="AU69" s="785"/>
      <c r="AV69" s="785"/>
      <c r="AW69" s="122"/>
    </row>
    <row r="70" spans="1:48" ht="1.5" customHeight="1">
      <c r="A70" s="805"/>
      <c r="B70" s="185"/>
      <c r="C70" s="186"/>
      <c r="D70" s="775"/>
      <c r="E70" s="775"/>
      <c r="F70" s="696"/>
      <c r="G70" s="697"/>
      <c r="H70" s="775"/>
      <c r="I70" s="775"/>
      <c r="J70" s="817"/>
      <c r="K70" s="818"/>
      <c r="L70" s="819"/>
      <c r="M70" s="998"/>
      <c r="N70" s="951"/>
      <c r="O70" s="951"/>
      <c r="P70" s="951"/>
      <c r="Q70" s="952"/>
      <c r="R70" s="964"/>
      <c r="S70" s="964"/>
      <c r="T70" s="964"/>
      <c r="U70" s="965"/>
      <c r="V70" s="965"/>
      <c r="W70" s="965"/>
      <c r="X70" s="966"/>
      <c r="Y70" s="993"/>
      <c r="Z70" s="785" t="s">
        <v>323</v>
      </c>
      <c r="AA70" s="785"/>
      <c r="AB70" s="785"/>
      <c r="AC70" s="785"/>
      <c r="AD70" s="785"/>
      <c r="AE70" s="785"/>
      <c r="AF70" s="785"/>
      <c r="AG70" s="785"/>
      <c r="AH70" s="785"/>
      <c r="AI70" s="785"/>
      <c r="AJ70" s="785"/>
      <c r="AK70" s="785"/>
      <c r="AL70" s="785"/>
      <c r="AM70" s="785"/>
      <c r="AN70" s="785"/>
      <c r="AO70" s="785"/>
      <c r="AP70" s="785"/>
      <c r="AQ70" s="785"/>
      <c r="AR70" s="785"/>
      <c r="AS70" s="785"/>
      <c r="AT70" s="785"/>
      <c r="AU70" s="785"/>
      <c r="AV70" s="785"/>
    </row>
    <row r="71" spans="1:48" ht="13.5" customHeight="1">
      <c r="A71" s="805"/>
      <c r="B71" s="778" t="s">
        <v>102</v>
      </c>
      <c r="C71" s="779"/>
      <c r="D71" s="776"/>
      <c r="E71" s="775"/>
      <c r="F71" s="690"/>
      <c r="G71" s="691"/>
      <c r="H71" s="776"/>
      <c r="I71" s="775"/>
      <c r="J71" s="730">
        <f>IF(F71&amp;H71="","",SUM(F71,H71))</f>
      </c>
      <c r="K71" s="872"/>
      <c r="L71" s="873"/>
      <c r="M71" s="974"/>
      <c r="N71" s="975"/>
      <c r="O71" s="975"/>
      <c r="P71" s="975"/>
      <c r="Q71" s="976"/>
      <c r="R71" s="997" t="s">
        <v>118</v>
      </c>
      <c r="S71" s="948"/>
      <c r="T71" s="949"/>
      <c r="U71" s="949"/>
      <c r="V71" s="949"/>
      <c r="W71" s="949"/>
      <c r="X71" s="991"/>
      <c r="Y71" s="993"/>
      <c r="Z71" s="785"/>
      <c r="AA71" s="785"/>
      <c r="AB71" s="785"/>
      <c r="AC71" s="785"/>
      <c r="AD71" s="785"/>
      <c r="AE71" s="785"/>
      <c r="AF71" s="785"/>
      <c r="AG71" s="785"/>
      <c r="AH71" s="785"/>
      <c r="AI71" s="785"/>
      <c r="AJ71" s="785"/>
      <c r="AK71" s="785"/>
      <c r="AL71" s="785"/>
      <c r="AM71" s="785"/>
      <c r="AN71" s="785"/>
      <c r="AO71" s="785"/>
      <c r="AP71" s="785"/>
      <c r="AQ71" s="785"/>
      <c r="AR71" s="785"/>
      <c r="AS71" s="785"/>
      <c r="AT71" s="785"/>
      <c r="AU71" s="785"/>
      <c r="AV71" s="785"/>
    </row>
    <row r="72" spans="1:48" ht="3" customHeight="1">
      <c r="A72" s="805"/>
      <c r="B72" s="780"/>
      <c r="C72" s="781"/>
      <c r="D72" s="775"/>
      <c r="E72" s="775"/>
      <c r="F72" s="696"/>
      <c r="G72" s="697"/>
      <c r="H72" s="775"/>
      <c r="I72" s="775"/>
      <c r="J72" s="817"/>
      <c r="K72" s="818"/>
      <c r="L72" s="819"/>
      <c r="M72" s="977"/>
      <c r="N72" s="978"/>
      <c r="O72" s="978"/>
      <c r="P72" s="978"/>
      <c r="Q72" s="979"/>
      <c r="R72" s="998"/>
      <c r="S72" s="951"/>
      <c r="T72" s="951"/>
      <c r="U72" s="951"/>
      <c r="V72" s="951"/>
      <c r="W72" s="951"/>
      <c r="X72" s="992"/>
      <c r="Y72" s="993"/>
      <c r="Z72" s="785" t="s">
        <v>391</v>
      </c>
      <c r="AA72" s="785"/>
      <c r="AB72" s="785"/>
      <c r="AC72" s="785"/>
      <c r="AD72" s="785"/>
      <c r="AE72" s="785"/>
      <c r="AF72" s="785"/>
      <c r="AG72" s="785"/>
      <c r="AH72" s="785"/>
      <c r="AI72" s="785"/>
      <c r="AJ72" s="785"/>
      <c r="AK72" s="785"/>
      <c r="AL72" s="785"/>
      <c r="AM72" s="785"/>
      <c r="AN72" s="785"/>
      <c r="AO72" s="785"/>
      <c r="AP72" s="785"/>
      <c r="AQ72" s="785"/>
      <c r="AR72" s="785"/>
      <c r="AS72" s="785"/>
      <c r="AT72" s="785"/>
      <c r="AU72" s="785"/>
      <c r="AV72" s="785"/>
    </row>
    <row r="73" spans="1:48" ht="12" customHeight="1">
      <c r="A73" s="805"/>
      <c r="B73" s="778" t="s">
        <v>103</v>
      </c>
      <c r="C73" s="779"/>
      <c r="D73" s="776"/>
      <c r="E73" s="775"/>
      <c r="F73" s="690"/>
      <c r="G73" s="691"/>
      <c r="H73" s="776"/>
      <c r="I73" s="775"/>
      <c r="J73" s="730">
        <f>IF(F73&amp;H73="","",SUM(F73,H73))</f>
      </c>
      <c r="K73" s="872"/>
      <c r="L73" s="873"/>
      <c r="M73" s="988"/>
      <c r="N73" s="988"/>
      <c r="O73" s="988"/>
      <c r="P73" s="988"/>
      <c r="Q73" s="988"/>
      <c r="R73" s="963"/>
      <c r="S73" s="964"/>
      <c r="T73" s="964"/>
      <c r="U73" s="965"/>
      <c r="V73" s="965"/>
      <c r="W73" s="965"/>
      <c r="X73" s="966"/>
      <c r="Y73" s="993"/>
      <c r="Z73" s="785"/>
      <c r="AA73" s="785"/>
      <c r="AB73" s="785"/>
      <c r="AC73" s="785"/>
      <c r="AD73" s="785"/>
      <c r="AE73" s="785"/>
      <c r="AF73" s="785"/>
      <c r="AG73" s="785"/>
      <c r="AH73" s="785"/>
      <c r="AI73" s="785"/>
      <c r="AJ73" s="785"/>
      <c r="AK73" s="785"/>
      <c r="AL73" s="785"/>
      <c r="AM73" s="785"/>
      <c r="AN73" s="785"/>
      <c r="AO73" s="785"/>
      <c r="AP73" s="785"/>
      <c r="AQ73" s="785"/>
      <c r="AR73" s="785"/>
      <c r="AS73" s="785"/>
      <c r="AT73" s="785"/>
      <c r="AU73" s="785"/>
      <c r="AV73" s="785"/>
    </row>
    <row r="74" spans="1:48" ht="4.5" customHeight="1">
      <c r="A74" s="805"/>
      <c r="B74" s="780"/>
      <c r="C74" s="781"/>
      <c r="D74" s="775"/>
      <c r="E74" s="775"/>
      <c r="F74" s="696"/>
      <c r="G74" s="697"/>
      <c r="H74" s="775"/>
      <c r="I74" s="775"/>
      <c r="J74" s="817"/>
      <c r="K74" s="818"/>
      <c r="L74" s="819"/>
      <c r="M74" s="988"/>
      <c r="N74" s="988"/>
      <c r="O74" s="988"/>
      <c r="P74" s="988"/>
      <c r="Q74" s="988"/>
      <c r="R74" s="964"/>
      <c r="S74" s="964"/>
      <c r="T74" s="964"/>
      <c r="U74" s="965"/>
      <c r="V74" s="965"/>
      <c r="W74" s="965"/>
      <c r="X74" s="966"/>
      <c r="Y74" s="993"/>
      <c r="Z74" s="785" t="s">
        <v>392</v>
      </c>
      <c r="AA74" s="785"/>
      <c r="AB74" s="785"/>
      <c r="AC74" s="785"/>
      <c r="AD74" s="785"/>
      <c r="AE74" s="785"/>
      <c r="AF74" s="785"/>
      <c r="AG74" s="785"/>
      <c r="AH74" s="785"/>
      <c r="AI74" s="785"/>
      <c r="AJ74" s="785"/>
      <c r="AK74" s="785"/>
      <c r="AL74" s="785"/>
      <c r="AM74" s="785"/>
      <c r="AN74" s="785"/>
      <c r="AO74" s="785"/>
      <c r="AP74" s="785"/>
      <c r="AQ74" s="785"/>
      <c r="AR74" s="785"/>
      <c r="AS74" s="785"/>
      <c r="AT74" s="785"/>
      <c r="AU74" s="785"/>
      <c r="AV74" s="785"/>
    </row>
    <row r="75" spans="1:48" ht="10.5" customHeight="1">
      <c r="A75" s="805"/>
      <c r="B75" s="778" t="s">
        <v>104</v>
      </c>
      <c r="C75" s="779"/>
      <c r="D75" s="776"/>
      <c r="E75" s="775"/>
      <c r="F75" s="690"/>
      <c r="G75" s="691"/>
      <c r="H75" s="776"/>
      <c r="I75" s="775"/>
      <c r="J75" s="730">
        <f>IF(F75&amp;H75="","",SUM(F75,H75))</f>
      </c>
      <c r="K75" s="872"/>
      <c r="L75" s="873"/>
      <c r="M75" s="988"/>
      <c r="N75" s="988"/>
      <c r="O75" s="988"/>
      <c r="P75" s="988"/>
      <c r="Q75" s="988"/>
      <c r="R75" s="997" t="s">
        <v>119</v>
      </c>
      <c r="S75" s="948"/>
      <c r="T75" s="949"/>
      <c r="U75" s="949"/>
      <c r="V75" s="949"/>
      <c r="W75" s="949"/>
      <c r="X75" s="991"/>
      <c r="Y75" s="993"/>
      <c r="Z75" s="785"/>
      <c r="AA75" s="785"/>
      <c r="AB75" s="785"/>
      <c r="AC75" s="785"/>
      <c r="AD75" s="785"/>
      <c r="AE75" s="785"/>
      <c r="AF75" s="785"/>
      <c r="AG75" s="785"/>
      <c r="AH75" s="785"/>
      <c r="AI75" s="785"/>
      <c r="AJ75" s="785"/>
      <c r="AK75" s="785"/>
      <c r="AL75" s="785"/>
      <c r="AM75" s="785"/>
      <c r="AN75" s="785"/>
      <c r="AO75" s="785"/>
      <c r="AP75" s="785"/>
      <c r="AQ75" s="785"/>
      <c r="AR75" s="785"/>
      <c r="AS75" s="785"/>
      <c r="AT75" s="785"/>
      <c r="AU75" s="785"/>
      <c r="AV75" s="785"/>
    </row>
    <row r="76" spans="1:48" ht="6" customHeight="1">
      <c r="A76" s="805"/>
      <c r="B76" s="780"/>
      <c r="C76" s="781"/>
      <c r="D76" s="775"/>
      <c r="E76" s="775"/>
      <c r="F76" s="696"/>
      <c r="G76" s="697"/>
      <c r="H76" s="775"/>
      <c r="I76" s="775"/>
      <c r="J76" s="817"/>
      <c r="K76" s="818"/>
      <c r="L76" s="819"/>
      <c r="M76" s="988"/>
      <c r="N76" s="988"/>
      <c r="O76" s="988"/>
      <c r="P76" s="988"/>
      <c r="Q76" s="988"/>
      <c r="R76" s="998"/>
      <c r="S76" s="951"/>
      <c r="T76" s="951"/>
      <c r="U76" s="951"/>
      <c r="V76" s="951"/>
      <c r="W76" s="951"/>
      <c r="X76" s="992"/>
      <c r="Y76" s="993"/>
      <c r="Z76" s="785" t="s">
        <v>387</v>
      </c>
      <c r="AA76" s="785"/>
      <c r="AB76" s="785"/>
      <c r="AC76" s="785"/>
      <c r="AD76" s="785"/>
      <c r="AE76" s="785"/>
      <c r="AF76" s="785"/>
      <c r="AG76" s="785"/>
      <c r="AH76" s="785"/>
      <c r="AI76" s="785"/>
      <c r="AJ76" s="785"/>
      <c r="AK76" s="785"/>
      <c r="AL76" s="785"/>
      <c r="AM76" s="785"/>
      <c r="AN76" s="785"/>
      <c r="AO76" s="785"/>
      <c r="AP76" s="785"/>
      <c r="AQ76" s="785"/>
      <c r="AR76" s="785"/>
      <c r="AS76" s="785"/>
      <c r="AT76" s="785"/>
      <c r="AU76" s="785"/>
      <c r="AV76" s="785"/>
    </row>
    <row r="77" spans="1:48" ht="9" customHeight="1">
      <c r="A77" s="805"/>
      <c r="B77" s="778" t="s">
        <v>105</v>
      </c>
      <c r="C77" s="779"/>
      <c r="D77" s="776"/>
      <c r="E77" s="775"/>
      <c r="F77" s="690"/>
      <c r="G77" s="691"/>
      <c r="H77" s="776"/>
      <c r="I77" s="775"/>
      <c r="J77" s="730">
        <f>IF(F77&amp;H77="","",SUM(F77,H77))</f>
      </c>
      <c r="K77" s="872"/>
      <c r="L77" s="873"/>
      <c r="M77" s="988"/>
      <c r="N77" s="988"/>
      <c r="O77" s="988"/>
      <c r="P77" s="988"/>
      <c r="Q77" s="988"/>
      <c r="R77" s="997" t="s">
        <v>119</v>
      </c>
      <c r="S77" s="948"/>
      <c r="T77" s="949"/>
      <c r="U77" s="949"/>
      <c r="V77" s="949"/>
      <c r="W77" s="949"/>
      <c r="X77" s="991"/>
      <c r="Y77" s="993"/>
      <c r="Z77" s="785"/>
      <c r="AA77" s="785"/>
      <c r="AB77" s="785"/>
      <c r="AC77" s="785"/>
      <c r="AD77" s="785"/>
      <c r="AE77" s="785"/>
      <c r="AF77" s="785"/>
      <c r="AG77" s="785"/>
      <c r="AH77" s="785"/>
      <c r="AI77" s="785"/>
      <c r="AJ77" s="785"/>
      <c r="AK77" s="785"/>
      <c r="AL77" s="785"/>
      <c r="AM77" s="785"/>
      <c r="AN77" s="785"/>
      <c r="AO77" s="785"/>
      <c r="AP77" s="785"/>
      <c r="AQ77" s="785"/>
      <c r="AR77" s="785"/>
      <c r="AS77" s="785"/>
      <c r="AT77" s="785"/>
      <c r="AU77" s="785"/>
      <c r="AV77" s="785"/>
    </row>
    <row r="78" spans="1:48" ht="7.5" customHeight="1">
      <c r="A78" s="805"/>
      <c r="B78" s="780"/>
      <c r="C78" s="781"/>
      <c r="D78" s="775"/>
      <c r="E78" s="775"/>
      <c r="F78" s="696"/>
      <c r="G78" s="697"/>
      <c r="H78" s="775"/>
      <c r="I78" s="775"/>
      <c r="J78" s="817"/>
      <c r="K78" s="818"/>
      <c r="L78" s="819"/>
      <c r="M78" s="988"/>
      <c r="N78" s="988"/>
      <c r="O78" s="988"/>
      <c r="P78" s="988"/>
      <c r="Q78" s="988"/>
      <c r="R78" s="998"/>
      <c r="S78" s="951"/>
      <c r="T78" s="951"/>
      <c r="U78" s="951"/>
      <c r="V78" s="951"/>
      <c r="W78" s="951"/>
      <c r="X78" s="992"/>
      <c r="Y78" s="993"/>
      <c r="Z78" s="785" t="s">
        <v>324</v>
      </c>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row>
    <row r="79" spans="1:48" ht="7.5" customHeight="1">
      <c r="A79" s="805"/>
      <c r="B79" s="1021" t="s">
        <v>106</v>
      </c>
      <c r="C79" s="1027"/>
      <c r="D79" s="776"/>
      <c r="E79" s="775"/>
      <c r="F79" s="971"/>
      <c r="G79" s="972"/>
      <c r="H79" s="776"/>
      <c r="I79" s="775"/>
      <c r="J79" s="945">
        <f>IF(F79&amp;H79="","",SUM(F79,H79))</f>
      </c>
      <c r="K79" s="1023"/>
      <c r="L79" s="1024"/>
      <c r="M79" s="963"/>
      <c r="N79" s="964"/>
      <c r="O79" s="964"/>
      <c r="P79" s="964"/>
      <c r="Q79" s="964"/>
      <c r="R79" s="963"/>
      <c r="S79" s="964"/>
      <c r="T79" s="964"/>
      <c r="U79" s="965"/>
      <c r="V79" s="965"/>
      <c r="W79" s="965"/>
      <c r="X79" s="966"/>
      <c r="Y79" s="993"/>
      <c r="Z79" s="785"/>
      <c r="AA79" s="785"/>
      <c r="AB79" s="785"/>
      <c r="AC79" s="785"/>
      <c r="AD79" s="785"/>
      <c r="AE79" s="785"/>
      <c r="AF79" s="785"/>
      <c r="AG79" s="785"/>
      <c r="AH79" s="785"/>
      <c r="AI79" s="785"/>
      <c r="AJ79" s="785"/>
      <c r="AK79" s="785"/>
      <c r="AL79" s="785"/>
      <c r="AM79" s="785"/>
      <c r="AN79" s="785"/>
      <c r="AO79" s="785"/>
      <c r="AP79" s="785"/>
      <c r="AQ79" s="785"/>
      <c r="AR79" s="785"/>
      <c r="AS79" s="785"/>
      <c r="AT79" s="785"/>
      <c r="AU79" s="785"/>
      <c r="AV79" s="785"/>
    </row>
    <row r="80" spans="1:48" ht="9" customHeight="1">
      <c r="A80" s="805"/>
      <c r="B80" s="1022"/>
      <c r="C80" s="952"/>
      <c r="D80" s="775"/>
      <c r="E80" s="775"/>
      <c r="F80" s="973"/>
      <c r="G80" s="972"/>
      <c r="H80" s="775"/>
      <c r="I80" s="775"/>
      <c r="J80" s="945"/>
      <c r="K80" s="1023"/>
      <c r="L80" s="1024"/>
      <c r="M80" s="964"/>
      <c r="N80" s="964"/>
      <c r="O80" s="964"/>
      <c r="P80" s="964"/>
      <c r="Q80" s="964"/>
      <c r="R80" s="964"/>
      <c r="S80" s="964"/>
      <c r="T80" s="964"/>
      <c r="U80" s="965"/>
      <c r="V80" s="965"/>
      <c r="W80" s="965"/>
      <c r="X80" s="966"/>
      <c r="Y80" s="993"/>
      <c r="Z80" s="785" t="s">
        <v>388</v>
      </c>
      <c r="AA80" s="785"/>
      <c r="AB80" s="785"/>
      <c r="AC80" s="785"/>
      <c r="AD80" s="785"/>
      <c r="AE80" s="785"/>
      <c r="AF80" s="785"/>
      <c r="AG80" s="785"/>
      <c r="AH80" s="785"/>
      <c r="AI80" s="785"/>
      <c r="AJ80" s="785"/>
      <c r="AK80" s="785"/>
      <c r="AL80" s="785"/>
      <c r="AM80" s="785"/>
      <c r="AN80" s="785"/>
      <c r="AO80" s="785"/>
      <c r="AP80" s="785"/>
      <c r="AQ80" s="785"/>
      <c r="AR80" s="785"/>
      <c r="AS80" s="785"/>
      <c r="AT80" s="785"/>
      <c r="AU80" s="785"/>
      <c r="AV80" s="785"/>
    </row>
    <row r="81" spans="1:48" ht="6" customHeight="1">
      <c r="A81" s="805"/>
      <c r="B81" s="1040"/>
      <c r="C81" s="1041"/>
      <c r="D81" s="776"/>
      <c r="E81" s="775"/>
      <c r="F81" s="971"/>
      <c r="G81" s="972"/>
      <c r="H81" s="776"/>
      <c r="I81" s="775"/>
      <c r="J81" s="945">
        <f>IF(F81&amp;H81="","",SUM(F81,H81))</f>
      </c>
      <c r="K81" s="1023"/>
      <c r="L81" s="1024"/>
      <c r="M81" s="963"/>
      <c r="N81" s="964"/>
      <c r="O81" s="964"/>
      <c r="P81" s="964"/>
      <c r="Q81" s="964"/>
      <c r="R81" s="963"/>
      <c r="S81" s="964"/>
      <c r="T81" s="964"/>
      <c r="U81" s="965"/>
      <c r="V81" s="965"/>
      <c r="W81" s="965"/>
      <c r="X81" s="966"/>
      <c r="Y81" s="993"/>
      <c r="Z81" s="785"/>
      <c r="AA81" s="785"/>
      <c r="AB81" s="785"/>
      <c r="AC81" s="785"/>
      <c r="AD81" s="785"/>
      <c r="AE81" s="785"/>
      <c r="AF81" s="785"/>
      <c r="AG81" s="785"/>
      <c r="AH81" s="785"/>
      <c r="AI81" s="785"/>
      <c r="AJ81" s="785"/>
      <c r="AK81" s="785"/>
      <c r="AL81" s="785"/>
      <c r="AM81" s="785"/>
      <c r="AN81" s="785"/>
      <c r="AO81" s="785"/>
      <c r="AP81" s="785"/>
      <c r="AQ81" s="785"/>
      <c r="AR81" s="785"/>
      <c r="AS81" s="785"/>
      <c r="AT81" s="785"/>
      <c r="AU81" s="785"/>
      <c r="AV81" s="785"/>
    </row>
    <row r="82" spans="1:48" ht="9" customHeight="1" thickBot="1">
      <c r="A82" s="806"/>
      <c r="B82" s="1015"/>
      <c r="C82" s="1042"/>
      <c r="D82" s="958"/>
      <c r="E82" s="958"/>
      <c r="F82" s="1043"/>
      <c r="G82" s="1044"/>
      <c r="H82" s="958"/>
      <c r="I82" s="958"/>
      <c r="J82" s="969"/>
      <c r="K82" s="1045"/>
      <c r="L82" s="1046"/>
      <c r="M82" s="1014"/>
      <c r="N82" s="1014"/>
      <c r="O82" s="1014"/>
      <c r="P82" s="1014"/>
      <c r="Q82" s="1014"/>
      <c r="R82" s="1014"/>
      <c r="S82" s="1014"/>
      <c r="T82" s="1014"/>
      <c r="U82" s="1015"/>
      <c r="V82" s="1015"/>
      <c r="W82" s="1015"/>
      <c r="X82" s="1016"/>
      <c r="Y82" s="993"/>
      <c r="Z82" s="785" t="s">
        <v>389</v>
      </c>
      <c r="AA82" s="785"/>
      <c r="AB82" s="785"/>
      <c r="AC82" s="785"/>
      <c r="AD82" s="785"/>
      <c r="AE82" s="785"/>
      <c r="AF82" s="785"/>
      <c r="AG82" s="785"/>
      <c r="AH82" s="785"/>
      <c r="AI82" s="785"/>
      <c r="AJ82" s="785"/>
      <c r="AK82" s="785"/>
      <c r="AL82" s="785"/>
      <c r="AM82" s="785"/>
      <c r="AN82" s="785"/>
      <c r="AO82" s="785"/>
      <c r="AP82" s="785"/>
      <c r="AQ82" s="785"/>
      <c r="AR82" s="785"/>
      <c r="AS82" s="785"/>
      <c r="AT82" s="785"/>
      <c r="AU82" s="785"/>
      <c r="AV82" s="785"/>
    </row>
    <row r="83" spans="1:48" s="109" customFormat="1" ht="6" customHeight="1">
      <c r="A83" s="931"/>
      <c r="B83" s="982"/>
      <c r="C83" s="982"/>
      <c r="D83" s="982"/>
      <c r="E83" s="982"/>
      <c r="F83" s="982"/>
      <c r="G83" s="982"/>
      <c r="H83" s="982"/>
      <c r="I83" s="190"/>
      <c r="J83" s="183"/>
      <c r="K83" s="183"/>
      <c r="L83" s="809"/>
      <c r="M83" s="809"/>
      <c r="N83" s="809"/>
      <c r="O83" s="809"/>
      <c r="P83" s="987"/>
      <c r="Q83" s="987"/>
      <c r="R83" s="987"/>
      <c r="S83" s="987"/>
      <c r="T83" s="987"/>
      <c r="U83" s="987"/>
      <c r="V83" s="987"/>
      <c r="W83" s="987"/>
      <c r="X83" s="987"/>
      <c r="Y83" s="993"/>
      <c r="Z83" s="785"/>
      <c r="AA83" s="785"/>
      <c r="AB83" s="785"/>
      <c r="AC83" s="785"/>
      <c r="AD83" s="785"/>
      <c r="AE83" s="785"/>
      <c r="AF83" s="785"/>
      <c r="AG83" s="785"/>
      <c r="AH83" s="785"/>
      <c r="AI83" s="785"/>
      <c r="AJ83" s="785"/>
      <c r="AK83" s="785"/>
      <c r="AL83" s="785"/>
      <c r="AM83" s="785"/>
      <c r="AN83" s="785"/>
      <c r="AO83" s="785"/>
      <c r="AP83" s="785"/>
      <c r="AQ83" s="785"/>
      <c r="AR83" s="785"/>
      <c r="AS83" s="785"/>
      <c r="AT83" s="785"/>
      <c r="AU83" s="785"/>
      <c r="AV83" s="785"/>
    </row>
    <row r="84" spans="1:48" s="109" customFormat="1" ht="12.75" customHeight="1">
      <c r="A84" s="982"/>
      <c r="B84" s="982"/>
      <c r="C84" s="982"/>
      <c r="D84" s="982"/>
      <c r="E84" s="982"/>
      <c r="F84" s="982"/>
      <c r="G84" s="982"/>
      <c r="H84" s="982"/>
      <c r="I84" s="190"/>
      <c r="J84" s="183"/>
      <c r="K84" s="183"/>
      <c r="L84" s="809"/>
      <c r="M84" s="809"/>
      <c r="N84" s="809"/>
      <c r="O84" s="809"/>
      <c r="P84" s="987"/>
      <c r="Q84" s="987"/>
      <c r="R84" s="987"/>
      <c r="S84" s="987"/>
      <c r="T84" s="987"/>
      <c r="U84" s="987"/>
      <c r="V84" s="987"/>
      <c r="W84" s="987"/>
      <c r="X84" s="987"/>
      <c r="Y84" s="993"/>
      <c r="Z84" s="785" t="s">
        <v>390</v>
      </c>
      <c r="AA84" s="785"/>
      <c r="AB84" s="785"/>
      <c r="AC84" s="785"/>
      <c r="AD84" s="785"/>
      <c r="AE84" s="785"/>
      <c r="AF84" s="785"/>
      <c r="AG84" s="785"/>
      <c r="AH84" s="785"/>
      <c r="AI84" s="785"/>
      <c r="AJ84" s="785"/>
      <c r="AK84" s="785"/>
      <c r="AL84" s="785"/>
      <c r="AM84" s="785"/>
      <c r="AN84" s="785"/>
      <c r="AO84" s="785"/>
      <c r="AP84" s="785"/>
      <c r="AQ84" s="785"/>
      <c r="AR84" s="785"/>
      <c r="AS84" s="785"/>
      <c r="AT84" s="785"/>
      <c r="AU84" s="785"/>
      <c r="AV84" s="785"/>
    </row>
    <row r="85" spans="1:48" ht="2.25" customHeight="1">
      <c r="A85" s="1034" t="s">
        <v>382</v>
      </c>
      <c r="B85" s="1035"/>
      <c r="C85" s="1025"/>
      <c r="D85" s="1025"/>
      <c r="E85" s="1025"/>
      <c r="F85" s="1025"/>
      <c r="G85" s="1025"/>
      <c r="H85" s="1025"/>
      <c r="I85" s="1025"/>
      <c r="J85" s="1026"/>
      <c r="K85" s="183"/>
      <c r="L85" s="739"/>
      <c r="M85" s="739"/>
      <c r="N85" s="739"/>
      <c r="O85" s="739"/>
      <c r="P85" s="739"/>
      <c r="Q85" s="739"/>
      <c r="R85" s="739"/>
      <c r="S85" s="739"/>
      <c r="T85" s="739"/>
      <c r="U85" s="739"/>
      <c r="V85" s="739"/>
      <c r="W85" s="739"/>
      <c r="X85" s="739"/>
      <c r="Y85" s="993"/>
      <c r="Z85" s="785"/>
      <c r="AA85" s="785"/>
      <c r="AB85" s="785"/>
      <c r="AC85" s="785"/>
      <c r="AD85" s="785"/>
      <c r="AE85" s="785"/>
      <c r="AF85" s="785"/>
      <c r="AG85" s="785"/>
      <c r="AH85" s="785"/>
      <c r="AI85" s="785"/>
      <c r="AJ85" s="785"/>
      <c r="AK85" s="785"/>
      <c r="AL85" s="785"/>
      <c r="AM85" s="785"/>
      <c r="AN85" s="785"/>
      <c r="AO85" s="785"/>
      <c r="AP85" s="785"/>
      <c r="AQ85" s="785"/>
      <c r="AR85" s="785"/>
      <c r="AS85" s="785"/>
      <c r="AT85" s="785"/>
      <c r="AU85" s="785"/>
      <c r="AV85" s="785"/>
    </row>
    <row r="86" spans="1:48" ht="2.25" customHeight="1">
      <c r="A86" s="1036"/>
      <c r="B86" s="1037"/>
      <c r="C86" s="1017"/>
      <c r="D86" s="1017"/>
      <c r="E86" s="1017"/>
      <c r="F86" s="1017"/>
      <c r="G86" s="1017"/>
      <c r="H86" s="1017"/>
      <c r="I86" s="1017"/>
      <c r="J86" s="1018"/>
      <c r="K86" s="183"/>
      <c r="L86" s="1010" t="s">
        <v>381</v>
      </c>
      <c r="M86" s="1019" t="s">
        <v>378</v>
      </c>
      <c r="N86" s="994">
        <f>IF(作成者名="","",作成者名)</f>
      </c>
      <c r="O86" s="995"/>
      <c r="P86" s="995"/>
      <c r="Q86" s="995"/>
      <c r="R86" s="995"/>
      <c r="S86" s="995"/>
      <c r="T86" s="995"/>
      <c r="U86" s="995"/>
      <c r="V86" s="995"/>
      <c r="W86" s="995"/>
      <c r="X86" s="996"/>
      <c r="Y86" s="993"/>
      <c r="Z86" s="787" t="s">
        <v>227</v>
      </c>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row>
    <row r="87" spans="1:48" ht="12" customHeight="1">
      <c r="A87" s="1036"/>
      <c r="B87" s="1037"/>
      <c r="C87" s="1017"/>
      <c r="D87" s="1017"/>
      <c r="E87" s="1017"/>
      <c r="F87" s="1017"/>
      <c r="G87" s="1017"/>
      <c r="H87" s="1017"/>
      <c r="I87" s="1017"/>
      <c r="J87" s="1018"/>
      <c r="K87" s="183"/>
      <c r="L87" s="1011"/>
      <c r="M87" s="1020"/>
      <c r="N87" s="985"/>
      <c r="O87" s="985"/>
      <c r="P87" s="985"/>
      <c r="Q87" s="985"/>
      <c r="R87" s="985"/>
      <c r="S87" s="985"/>
      <c r="T87" s="985"/>
      <c r="U87" s="985"/>
      <c r="V87" s="985"/>
      <c r="W87" s="985"/>
      <c r="X87" s="986"/>
      <c r="Y87" s="993"/>
      <c r="Z87" s="787"/>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row>
    <row r="88" spans="1:48" ht="0.75" customHeight="1">
      <c r="A88" s="1036"/>
      <c r="B88" s="1037"/>
      <c r="C88" s="1017"/>
      <c r="D88" s="1017"/>
      <c r="E88" s="1017"/>
      <c r="F88" s="1017"/>
      <c r="G88" s="1017"/>
      <c r="H88" s="1017"/>
      <c r="I88" s="1017"/>
      <c r="J88" s="1018"/>
      <c r="K88" s="183"/>
      <c r="L88" s="1011"/>
      <c r="M88" s="189"/>
      <c r="N88" s="985"/>
      <c r="O88" s="985"/>
      <c r="P88" s="985"/>
      <c r="Q88" s="985"/>
      <c r="R88" s="985"/>
      <c r="S88" s="985"/>
      <c r="T88" s="985"/>
      <c r="U88" s="985"/>
      <c r="V88" s="985"/>
      <c r="W88" s="985"/>
      <c r="X88" s="986"/>
      <c r="Y88" s="993"/>
      <c r="Z88" s="787"/>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row>
    <row r="89" spans="1:48" ht="15" customHeight="1">
      <c r="A89" s="1036"/>
      <c r="B89" s="1037"/>
      <c r="C89" s="1017"/>
      <c r="D89" s="1017"/>
      <c r="E89" s="1017"/>
      <c r="F89" s="1017"/>
      <c r="G89" s="1017"/>
      <c r="H89" s="1017"/>
      <c r="I89" s="1017"/>
      <c r="J89" s="1018"/>
      <c r="K89" s="183"/>
      <c r="L89" s="1011"/>
      <c r="M89" s="189" t="s">
        <v>379</v>
      </c>
      <c r="N89" s="188" t="s">
        <v>218</v>
      </c>
      <c r="O89" s="1012">
        <f>IF(作成者郵便番号="","",作成者郵便番号)</f>
      </c>
      <c r="P89" s="1013"/>
      <c r="Q89" s="1013"/>
      <c r="R89" s="1013"/>
      <c r="S89" s="123"/>
      <c r="T89" s="989"/>
      <c r="U89" s="989"/>
      <c r="V89" s="989"/>
      <c r="W89" s="989"/>
      <c r="X89" s="990"/>
      <c r="Y89" s="993"/>
      <c r="Z89" s="785" t="s">
        <v>325</v>
      </c>
      <c r="AA89" s="785"/>
      <c r="AB89" s="785"/>
      <c r="AC89" s="785"/>
      <c r="AD89" s="785"/>
      <c r="AE89" s="785"/>
      <c r="AF89" s="785"/>
      <c r="AG89" s="785"/>
      <c r="AH89" s="785"/>
      <c r="AI89" s="785"/>
      <c r="AJ89" s="785"/>
      <c r="AK89" s="785"/>
      <c r="AL89" s="785"/>
      <c r="AM89" s="785"/>
      <c r="AN89" s="785"/>
      <c r="AO89" s="785"/>
      <c r="AP89" s="785"/>
      <c r="AQ89" s="785"/>
      <c r="AR89" s="785"/>
      <c r="AS89" s="785"/>
      <c r="AT89" s="785"/>
      <c r="AU89" s="785"/>
      <c r="AV89" s="785"/>
    </row>
    <row r="90" spans="1:48" ht="0.75" customHeight="1">
      <c r="A90" s="1036"/>
      <c r="B90" s="1037"/>
      <c r="C90" s="1017"/>
      <c r="D90" s="1017"/>
      <c r="E90" s="1017"/>
      <c r="F90" s="1017"/>
      <c r="G90" s="1017"/>
      <c r="H90" s="1017"/>
      <c r="I90" s="1017"/>
      <c r="J90" s="1018"/>
      <c r="K90" s="183"/>
      <c r="L90" s="1011"/>
      <c r="M90" s="190"/>
      <c r="N90" s="680">
        <f>IF(作成者住所="","",作成者住所)</f>
      </c>
      <c r="O90" s="985"/>
      <c r="P90" s="985"/>
      <c r="Q90" s="985"/>
      <c r="R90" s="985"/>
      <c r="S90" s="985"/>
      <c r="T90" s="985"/>
      <c r="U90" s="985"/>
      <c r="V90" s="985"/>
      <c r="W90" s="985"/>
      <c r="X90" s="986"/>
      <c r="Y90" s="993"/>
      <c r="Z90" s="785" t="s">
        <v>369</v>
      </c>
      <c r="AA90" s="785"/>
      <c r="AB90" s="785"/>
      <c r="AC90" s="785"/>
      <c r="AD90" s="785"/>
      <c r="AE90" s="785"/>
      <c r="AF90" s="785"/>
      <c r="AG90" s="785"/>
      <c r="AH90" s="785"/>
      <c r="AI90" s="785"/>
      <c r="AJ90" s="785"/>
      <c r="AK90" s="785"/>
      <c r="AL90" s="785"/>
      <c r="AM90" s="785"/>
      <c r="AN90" s="785"/>
      <c r="AO90" s="785"/>
      <c r="AP90" s="785"/>
      <c r="AQ90" s="785"/>
      <c r="AR90" s="785"/>
      <c r="AS90" s="785"/>
      <c r="AT90" s="785"/>
      <c r="AU90" s="785"/>
      <c r="AV90" s="785"/>
    </row>
    <row r="91" spans="1:48" ht="14.25" customHeight="1">
      <c r="A91" s="1036"/>
      <c r="B91" s="1037"/>
      <c r="C91" s="1017"/>
      <c r="D91" s="1017"/>
      <c r="E91" s="1017"/>
      <c r="F91" s="1017"/>
      <c r="G91" s="1017"/>
      <c r="H91" s="1017"/>
      <c r="I91" s="1017"/>
      <c r="J91" s="1018"/>
      <c r="K91" s="183"/>
      <c r="L91" s="1011"/>
      <c r="M91" s="190"/>
      <c r="N91" s="985"/>
      <c r="O91" s="985"/>
      <c r="P91" s="985"/>
      <c r="Q91" s="985"/>
      <c r="R91" s="985"/>
      <c r="S91" s="985"/>
      <c r="T91" s="985"/>
      <c r="U91" s="985"/>
      <c r="V91" s="985"/>
      <c r="W91" s="985"/>
      <c r="X91" s="986"/>
      <c r="Y91" s="993"/>
      <c r="Z91" s="785"/>
      <c r="AA91" s="785"/>
      <c r="AB91" s="785"/>
      <c r="AC91" s="785"/>
      <c r="AD91" s="785"/>
      <c r="AE91" s="785"/>
      <c r="AF91" s="785"/>
      <c r="AG91" s="785"/>
      <c r="AH91" s="785"/>
      <c r="AI91" s="785"/>
      <c r="AJ91" s="785"/>
      <c r="AK91" s="785"/>
      <c r="AL91" s="785"/>
      <c r="AM91" s="785"/>
      <c r="AN91" s="785"/>
      <c r="AO91" s="785"/>
      <c r="AP91" s="785"/>
      <c r="AQ91" s="785"/>
      <c r="AR91" s="785"/>
      <c r="AS91" s="785"/>
      <c r="AT91" s="785"/>
      <c r="AU91" s="785"/>
      <c r="AV91" s="785"/>
    </row>
    <row r="92" spans="1:48" ht="2.25" customHeight="1">
      <c r="A92" s="1036"/>
      <c r="B92" s="1037"/>
      <c r="C92" s="1017"/>
      <c r="D92" s="1017"/>
      <c r="E92" s="1017"/>
      <c r="F92" s="1017"/>
      <c r="G92" s="1017"/>
      <c r="H92" s="1017"/>
      <c r="I92" s="1017"/>
      <c r="J92" s="1018"/>
      <c r="K92" s="183"/>
      <c r="L92" s="1011"/>
      <c r="M92" s="189"/>
      <c r="N92" s="680">
        <f>IF(作成者電話="","",作成者電話)</f>
      </c>
      <c r="O92" s="680"/>
      <c r="P92" s="680"/>
      <c r="Q92" s="680"/>
      <c r="R92" s="191"/>
      <c r="S92" s="680">
        <f>IF(作成者fax="","",作成者fax)</f>
      </c>
      <c r="T92" s="680"/>
      <c r="U92" s="680"/>
      <c r="V92" s="680"/>
      <c r="W92" s="680"/>
      <c r="X92" s="681"/>
      <c r="Y92" s="993"/>
      <c r="Z92" s="785" t="s">
        <v>326</v>
      </c>
      <c r="AA92" s="785"/>
      <c r="AB92" s="785"/>
      <c r="AC92" s="785"/>
      <c r="AD92" s="785"/>
      <c r="AE92" s="785"/>
      <c r="AF92" s="785"/>
      <c r="AG92" s="785"/>
      <c r="AH92" s="785"/>
      <c r="AI92" s="785"/>
      <c r="AJ92" s="785"/>
      <c r="AK92" s="785"/>
      <c r="AL92" s="785"/>
      <c r="AM92" s="785"/>
      <c r="AN92" s="785"/>
      <c r="AO92" s="785"/>
      <c r="AP92" s="785"/>
      <c r="AQ92" s="785"/>
      <c r="AR92" s="785"/>
      <c r="AS92" s="785"/>
      <c r="AT92" s="785"/>
      <c r="AU92" s="785"/>
      <c r="AV92" s="785"/>
    </row>
    <row r="93" spans="1:48" ht="12.75" customHeight="1">
      <c r="A93" s="1036"/>
      <c r="B93" s="1037"/>
      <c r="C93" s="1030"/>
      <c r="D93" s="1030"/>
      <c r="E93" s="1030"/>
      <c r="F93" s="1030"/>
      <c r="G93" s="1030"/>
      <c r="H93" s="1030"/>
      <c r="I93" s="1030"/>
      <c r="J93" s="1031"/>
      <c r="K93" s="183"/>
      <c r="L93" s="1011"/>
      <c r="M93" s="189" t="s">
        <v>380</v>
      </c>
      <c r="N93" s="680"/>
      <c r="O93" s="680"/>
      <c r="P93" s="680"/>
      <c r="Q93" s="680"/>
      <c r="R93" s="192" t="s">
        <v>396</v>
      </c>
      <c r="S93" s="680"/>
      <c r="T93" s="680"/>
      <c r="U93" s="680"/>
      <c r="V93" s="680"/>
      <c r="W93" s="680"/>
      <c r="X93" s="681"/>
      <c r="Y93" s="993"/>
      <c r="Z93" s="785"/>
      <c r="AA93" s="785"/>
      <c r="AB93" s="785"/>
      <c r="AC93" s="785"/>
      <c r="AD93" s="785"/>
      <c r="AE93" s="785"/>
      <c r="AF93" s="785"/>
      <c r="AG93" s="785"/>
      <c r="AH93" s="785"/>
      <c r="AI93" s="785"/>
      <c r="AJ93" s="785"/>
      <c r="AK93" s="785"/>
      <c r="AL93" s="785"/>
      <c r="AM93" s="785"/>
      <c r="AN93" s="785"/>
      <c r="AO93" s="785"/>
      <c r="AP93" s="785"/>
      <c r="AQ93" s="785"/>
      <c r="AR93" s="785"/>
      <c r="AS93" s="785"/>
      <c r="AT93" s="785"/>
      <c r="AU93" s="785"/>
      <c r="AV93" s="785"/>
    </row>
    <row r="94" spans="1:48" ht="3.75" customHeight="1">
      <c r="A94" s="1038"/>
      <c r="B94" s="1039"/>
      <c r="C94" s="1032"/>
      <c r="D94" s="1032"/>
      <c r="E94" s="1032"/>
      <c r="F94" s="1032"/>
      <c r="G94" s="1032"/>
      <c r="H94" s="1032"/>
      <c r="I94" s="1032"/>
      <c r="J94" s="1033"/>
      <c r="K94" s="183"/>
      <c r="L94" s="193"/>
      <c r="M94" s="1047" t="s">
        <v>395</v>
      </c>
      <c r="N94" s="1047"/>
      <c r="O94" s="1048">
        <f>IF(作成者メール="","",作成者メール)</f>
      </c>
      <c r="P94" s="1048"/>
      <c r="Q94" s="1048"/>
      <c r="R94" s="1048"/>
      <c r="S94" s="1048"/>
      <c r="T94" s="1048"/>
      <c r="U94" s="1048"/>
      <c r="V94" s="1048"/>
      <c r="W94" s="1048"/>
      <c r="X94" s="1049"/>
      <c r="Y94" s="993"/>
      <c r="Z94" s="785" t="s">
        <v>327</v>
      </c>
      <c r="AA94" s="785"/>
      <c r="AB94" s="785"/>
      <c r="AC94" s="785"/>
      <c r="AD94" s="785"/>
      <c r="AE94" s="785"/>
      <c r="AF94" s="785"/>
      <c r="AG94" s="785"/>
      <c r="AH94" s="785"/>
      <c r="AI94" s="785"/>
      <c r="AJ94" s="785"/>
      <c r="AK94" s="785"/>
      <c r="AL94" s="785"/>
      <c r="AM94" s="785"/>
      <c r="AN94" s="785"/>
      <c r="AO94" s="785"/>
      <c r="AP94" s="785"/>
      <c r="AQ94" s="785"/>
      <c r="AR94" s="785"/>
      <c r="AS94" s="785"/>
      <c r="AT94" s="785"/>
      <c r="AU94" s="785"/>
      <c r="AV94" s="785"/>
    </row>
    <row r="95" spans="1:48" s="109" customFormat="1" ht="11.25" customHeight="1">
      <c r="A95" s="187"/>
      <c r="B95" s="187"/>
      <c r="C95" s="187"/>
      <c r="D95" s="187"/>
      <c r="E95" s="187"/>
      <c r="F95" s="187"/>
      <c r="G95" s="187"/>
      <c r="H95" s="187"/>
      <c r="I95" s="187"/>
      <c r="J95" s="187"/>
      <c r="K95" s="187"/>
      <c r="L95" s="194"/>
      <c r="M95" s="1047"/>
      <c r="N95" s="1047"/>
      <c r="O95" s="1048"/>
      <c r="P95" s="1048"/>
      <c r="Q95" s="1048"/>
      <c r="R95" s="1048"/>
      <c r="S95" s="1048"/>
      <c r="T95" s="1048"/>
      <c r="U95" s="1048"/>
      <c r="V95" s="1048"/>
      <c r="W95" s="1048"/>
      <c r="X95" s="1049"/>
      <c r="Y95" s="993"/>
      <c r="Z95" s="785"/>
      <c r="AA95" s="785"/>
      <c r="AB95" s="785"/>
      <c r="AC95" s="785"/>
      <c r="AD95" s="785"/>
      <c r="AE95" s="785"/>
      <c r="AF95" s="785"/>
      <c r="AG95" s="785"/>
      <c r="AH95" s="785"/>
      <c r="AI95" s="785"/>
      <c r="AJ95" s="785"/>
      <c r="AK95" s="785"/>
      <c r="AL95" s="785"/>
      <c r="AM95" s="785"/>
      <c r="AN95" s="785"/>
      <c r="AO95" s="785"/>
      <c r="AP95" s="785"/>
      <c r="AQ95" s="785"/>
      <c r="AR95" s="785"/>
      <c r="AS95" s="785"/>
      <c r="AT95" s="785"/>
      <c r="AU95" s="785"/>
      <c r="AV95" s="785"/>
    </row>
    <row r="96" spans="1:48" s="109" customFormat="1" ht="5.25" customHeight="1">
      <c r="A96" s="1028"/>
      <c r="B96" s="1028"/>
      <c r="C96" s="1028"/>
      <c r="D96" s="1028"/>
      <c r="E96" s="1028"/>
      <c r="F96" s="1028"/>
      <c r="G96" s="1028"/>
      <c r="H96" s="1028"/>
      <c r="I96" s="1028"/>
      <c r="J96" s="1028"/>
      <c r="K96" s="1029"/>
      <c r="L96" s="194"/>
      <c r="M96" s="735" t="s">
        <v>331</v>
      </c>
      <c r="N96" s="735"/>
      <c r="O96" s="735"/>
      <c r="P96" s="735"/>
      <c r="Q96" s="735"/>
      <c r="R96" s="735"/>
      <c r="S96" s="735"/>
      <c r="T96" s="735"/>
      <c r="U96" s="735"/>
      <c r="V96" s="735"/>
      <c r="W96" s="735"/>
      <c r="X96" s="807"/>
      <c r="Y96" s="993"/>
      <c r="Z96" s="785" t="s">
        <v>349</v>
      </c>
      <c r="AA96" s="785"/>
      <c r="AB96" s="785"/>
      <c r="AC96" s="785"/>
      <c r="AD96" s="785"/>
      <c r="AE96" s="785"/>
      <c r="AF96" s="785"/>
      <c r="AG96" s="785"/>
      <c r="AH96" s="785"/>
      <c r="AI96" s="785"/>
      <c r="AJ96" s="785"/>
      <c r="AK96" s="785"/>
      <c r="AL96" s="785"/>
      <c r="AM96" s="785"/>
      <c r="AN96" s="785"/>
      <c r="AO96" s="785"/>
      <c r="AP96" s="785"/>
      <c r="AQ96" s="785"/>
      <c r="AR96" s="785"/>
      <c r="AS96" s="785"/>
      <c r="AT96" s="785"/>
      <c r="AU96" s="785"/>
      <c r="AV96" s="785"/>
    </row>
    <row r="97" spans="1:48" ht="8.25" customHeight="1">
      <c r="A97" s="1028"/>
      <c r="B97" s="1028"/>
      <c r="C97" s="1028"/>
      <c r="D97" s="1028"/>
      <c r="E97" s="1028"/>
      <c r="F97" s="1028"/>
      <c r="G97" s="1028"/>
      <c r="H97" s="1028"/>
      <c r="I97" s="1028"/>
      <c r="J97" s="1028"/>
      <c r="K97" s="1029"/>
      <c r="L97" s="194"/>
      <c r="M97" s="735"/>
      <c r="N97" s="735"/>
      <c r="O97" s="735"/>
      <c r="P97" s="735"/>
      <c r="Q97" s="735"/>
      <c r="R97" s="735"/>
      <c r="S97" s="735"/>
      <c r="T97" s="735"/>
      <c r="U97" s="735"/>
      <c r="V97" s="735"/>
      <c r="W97" s="735"/>
      <c r="X97" s="807"/>
      <c r="Y97" s="993"/>
      <c r="Z97" s="785"/>
      <c r="AA97" s="785"/>
      <c r="AB97" s="785"/>
      <c r="AC97" s="785"/>
      <c r="AD97" s="785"/>
      <c r="AE97" s="785"/>
      <c r="AF97" s="785"/>
      <c r="AG97" s="785"/>
      <c r="AH97" s="785"/>
      <c r="AI97" s="785"/>
      <c r="AJ97" s="785"/>
      <c r="AK97" s="785"/>
      <c r="AL97" s="785"/>
      <c r="AM97" s="785"/>
      <c r="AN97" s="785"/>
      <c r="AO97" s="785"/>
      <c r="AP97" s="785"/>
      <c r="AQ97" s="785"/>
      <c r="AR97" s="785"/>
      <c r="AS97" s="785"/>
      <c r="AT97" s="785"/>
      <c r="AU97" s="785"/>
      <c r="AV97" s="785"/>
    </row>
    <row r="98" spans="1:48" ht="1.5" customHeight="1">
      <c r="A98" s="1028"/>
      <c r="B98" s="1028"/>
      <c r="C98" s="1028"/>
      <c r="D98" s="1028"/>
      <c r="E98" s="1028"/>
      <c r="F98" s="1028"/>
      <c r="G98" s="1028"/>
      <c r="H98" s="1028"/>
      <c r="I98" s="1028"/>
      <c r="J98" s="1028"/>
      <c r="K98" s="1029"/>
      <c r="L98" s="195"/>
      <c r="M98" s="196"/>
      <c r="N98" s="196"/>
      <c r="O98" s="196"/>
      <c r="P98" s="196"/>
      <c r="Q98" s="196"/>
      <c r="R98" s="196"/>
      <c r="S98" s="196"/>
      <c r="T98" s="196"/>
      <c r="U98" s="196"/>
      <c r="V98" s="196"/>
      <c r="W98" s="196"/>
      <c r="X98" s="197"/>
      <c r="Y98" s="993"/>
      <c r="Z98" s="785"/>
      <c r="AA98" s="785"/>
      <c r="AB98" s="785"/>
      <c r="AC98" s="785"/>
      <c r="AD98" s="785"/>
      <c r="AE98" s="785"/>
      <c r="AF98" s="785"/>
      <c r="AG98" s="785"/>
      <c r="AH98" s="785"/>
      <c r="AI98" s="785"/>
      <c r="AJ98" s="785"/>
      <c r="AK98" s="785"/>
      <c r="AL98" s="785"/>
      <c r="AM98" s="785"/>
      <c r="AN98" s="785"/>
      <c r="AO98" s="785"/>
      <c r="AP98" s="785"/>
      <c r="AQ98" s="785"/>
      <c r="AR98" s="785"/>
      <c r="AS98" s="785"/>
      <c r="AT98" s="785"/>
      <c r="AU98" s="785"/>
      <c r="AV98" s="785"/>
    </row>
    <row r="99" spans="1:48" ht="6.75" customHeight="1">
      <c r="A99" s="124"/>
      <c r="B99" s="124"/>
      <c r="C99" s="124"/>
      <c r="D99" s="124"/>
      <c r="E99" s="124"/>
      <c r="F99" s="124"/>
      <c r="G99" s="124"/>
      <c r="H99" s="124"/>
      <c r="I99" s="104"/>
      <c r="J99" s="104"/>
      <c r="K99" s="104"/>
      <c r="L99" s="104"/>
      <c r="Y99" s="993"/>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row>
  </sheetData>
  <sheetProtection sheet="1" formatCells="0"/>
  <mergeCells count="487">
    <mergeCell ref="M94:N95"/>
    <mergeCell ref="O94:X95"/>
    <mergeCell ref="R77:R78"/>
    <mergeCell ref="S77:X78"/>
    <mergeCell ref="AA66:AV66"/>
    <mergeCell ref="AA67:AV67"/>
    <mergeCell ref="M69:M70"/>
    <mergeCell ref="N69:Q70"/>
    <mergeCell ref="R69:X70"/>
    <mergeCell ref="R71:R72"/>
    <mergeCell ref="Z70:AV71"/>
    <mergeCell ref="Z69:AV69"/>
    <mergeCell ref="AA58:AV59"/>
    <mergeCell ref="Z64:Z65"/>
    <mergeCell ref="Z58:Z59"/>
    <mergeCell ref="AA64:AV65"/>
    <mergeCell ref="S71:X72"/>
    <mergeCell ref="R73:X74"/>
    <mergeCell ref="A96:K98"/>
    <mergeCell ref="C93:J94"/>
    <mergeCell ref="A85:B94"/>
    <mergeCell ref="B81:C82"/>
    <mergeCell ref="D81:E82"/>
    <mergeCell ref="F81:G82"/>
    <mergeCell ref="H81:I82"/>
    <mergeCell ref="J81:L82"/>
    <mergeCell ref="A58:A82"/>
    <mergeCell ref="B79:B80"/>
    <mergeCell ref="C91:J92"/>
    <mergeCell ref="J71:L72"/>
    <mergeCell ref="J73:L74"/>
    <mergeCell ref="J75:L76"/>
    <mergeCell ref="J77:L78"/>
    <mergeCell ref="J79:L80"/>
    <mergeCell ref="C85:J88"/>
    <mergeCell ref="C79:C80"/>
    <mergeCell ref="J61:L62"/>
    <mergeCell ref="J63:L64"/>
    <mergeCell ref="J65:L66"/>
    <mergeCell ref="J67:L68"/>
    <mergeCell ref="J69:L70"/>
    <mergeCell ref="F77:G78"/>
    <mergeCell ref="B69:C69"/>
    <mergeCell ref="L85:X85"/>
    <mergeCell ref="F67:G68"/>
    <mergeCell ref="F65:G66"/>
    <mergeCell ref="H67:I68"/>
    <mergeCell ref="M67:M68"/>
    <mergeCell ref="M65:M66"/>
    <mergeCell ref="N67:Q68"/>
    <mergeCell ref="F73:G74"/>
    <mergeCell ref="B77:C78"/>
    <mergeCell ref="Z94:AV95"/>
    <mergeCell ref="M75:Q76"/>
    <mergeCell ref="Z92:AV93"/>
    <mergeCell ref="O89:R89"/>
    <mergeCell ref="M81:Q82"/>
    <mergeCell ref="R81:X82"/>
    <mergeCell ref="M77:Q78"/>
    <mergeCell ref="M79:Q80"/>
    <mergeCell ref="Z90:AV91"/>
    <mergeCell ref="M86:M87"/>
    <mergeCell ref="M61:M62"/>
    <mergeCell ref="M63:M64"/>
    <mergeCell ref="N63:Q64"/>
    <mergeCell ref="Z54:AV55"/>
    <mergeCell ref="P53:Q54"/>
    <mergeCell ref="AT52:AU53"/>
    <mergeCell ref="T51:X52"/>
    <mergeCell ref="R53:R54"/>
    <mergeCell ref="AN49:AN51"/>
    <mergeCell ref="AA57:AV57"/>
    <mergeCell ref="Z96:AV98"/>
    <mergeCell ref="Y1:Y99"/>
    <mergeCell ref="H63:I64"/>
    <mergeCell ref="N86:X88"/>
    <mergeCell ref="R75:R76"/>
    <mergeCell ref="F69:G70"/>
    <mergeCell ref="F71:G72"/>
    <mergeCell ref="AA56:AV56"/>
    <mergeCell ref="AS28:AT30"/>
    <mergeCell ref="P55:Q55"/>
    <mergeCell ref="R63:X64"/>
    <mergeCell ref="H75:I76"/>
    <mergeCell ref="H73:I74"/>
    <mergeCell ref="AQ47:AQ48"/>
    <mergeCell ref="B73:C74"/>
    <mergeCell ref="B75:C76"/>
    <mergeCell ref="L57:X57"/>
    <mergeCell ref="R58:X60"/>
    <mergeCell ref="H49:L50"/>
    <mergeCell ref="AO47:AP48"/>
    <mergeCell ref="H79:I80"/>
    <mergeCell ref="M73:Q74"/>
    <mergeCell ref="H77:I78"/>
    <mergeCell ref="T89:X89"/>
    <mergeCell ref="Z89:AV89"/>
    <mergeCell ref="S75:X76"/>
    <mergeCell ref="L86:L93"/>
    <mergeCell ref="C89:J90"/>
    <mergeCell ref="D75:E76"/>
    <mergeCell ref="D73:E74"/>
    <mergeCell ref="N90:X91"/>
    <mergeCell ref="Z86:Z88"/>
    <mergeCell ref="Z78:AV79"/>
    <mergeCell ref="Z80:AV81"/>
    <mergeCell ref="Z82:AV83"/>
    <mergeCell ref="Z84:AV85"/>
    <mergeCell ref="P83:X84"/>
    <mergeCell ref="D79:E80"/>
    <mergeCell ref="D67:E68"/>
    <mergeCell ref="H71:I72"/>
    <mergeCell ref="D71:E72"/>
    <mergeCell ref="D63:E64"/>
    <mergeCell ref="H69:I70"/>
    <mergeCell ref="D69:E70"/>
    <mergeCell ref="H65:I66"/>
    <mergeCell ref="F63:G64"/>
    <mergeCell ref="D77:E78"/>
    <mergeCell ref="F75:G76"/>
    <mergeCell ref="N65:Q66"/>
    <mergeCell ref="F61:G62"/>
    <mergeCell ref="AN47:AN48"/>
    <mergeCell ref="R49:R50"/>
    <mergeCell ref="D61:E62"/>
    <mergeCell ref="R61:X62"/>
    <mergeCell ref="P56:Q56"/>
    <mergeCell ref="M56:O56"/>
    <mergeCell ref="H56:L56"/>
    <mergeCell ref="F79:G80"/>
    <mergeCell ref="M71:Q72"/>
    <mergeCell ref="R67:X68"/>
    <mergeCell ref="A48:X48"/>
    <mergeCell ref="AN52:AN53"/>
    <mergeCell ref="A83:H84"/>
    <mergeCell ref="B71:C72"/>
    <mergeCell ref="R79:X80"/>
    <mergeCell ref="B67:C68"/>
    <mergeCell ref="F59:G60"/>
    <mergeCell ref="Z4:AV4"/>
    <mergeCell ref="AP11:AR13"/>
    <mergeCell ref="AS14:AT16"/>
    <mergeCell ref="AU8:AV10"/>
    <mergeCell ref="AV47:AV48"/>
    <mergeCell ref="R65:X66"/>
    <mergeCell ref="AU5:AV7"/>
    <mergeCell ref="AU14:AV16"/>
    <mergeCell ref="T55:X55"/>
    <mergeCell ref="T56:X56"/>
    <mergeCell ref="AP2:AS3"/>
    <mergeCell ref="AS11:AT13"/>
    <mergeCell ref="AU11:AV13"/>
    <mergeCell ref="AT47:AU48"/>
    <mergeCell ref="AU21:AV23"/>
    <mergeCell ref="AS8:AT10"/>
    <mergeCell ref="AP14:AR16"/>
    <mergeCell ref="AM33:AV34"/>
    <mergeCell ref="AP5:AR7"/>
    <mergeCell ref="AQ45:AQ46"/>
    <mergeCell ref="J59:L60"/>
    <mergeCell ref="T53:X54"/>
    <mergeCell ref="AV49:AV51"/>
    <mergeCell ref="H59:I60"/>
    <mergeCell ref="D56:G56"/>
    <mergeCell ref="M58:Q60"/>
    <mergeCell ref="M55:O55"/>
    <mergeCell ref="P51:Q52"/>
    <mergeCell ref="S51:S52"/>
    <mergeCell ref="H55:L55"/>
    <mergeCell ref="I46:L47"/>
    <mergeCell ref="D58:E60"/>
    <mergeCell ref="H53:L54"/>
    <mergeCell ref="S20:S22"/>
    <mergeCell ref="H20:L22"/>
    <mergeCell ref="H23:L25"/>
    <mergeCell ref="R20:R22"/>
    <mergeCell ref="P32:Q33"/>
    <mergeCell ref="M23:O25"/>
    <mergeCell ref="P26:Q28"/>
    <mergeCell ref="M42:O43"/>
    <mergeCell ref="P29:Q31"/>
    <mergeCell ref="N61:Q62"/>
    <mergeCell ref="H18:L19"/>
    <mergeCell ref="M20:O22"/>
    <mergeCell ref="P23:Q25"/>
    <mergeCell ref="H26:L28"/>
    <mergeCell ref="M26:O28"/>
    <mergeCell ref="H46:H47"/>
    <mergeCell ref="P18:Q19"/>
    <mergeCell ref="M40:O41"/>
    <mergeCell ref="M49:O50"/>
    <mergeCell ref="T49:X50"/>
    <mergeCell ref="R42:R43"/>
    <mergeCell ref="U44:X45"/>
    <mergeCell ref="P49:Q50"/>
    <mergeCell ref="Q44:S45"/>
    <mergeCell ref="T42:X43"/>
    <mergeCell ref="T46:T47"/>
    <mergeCell ref="T44:T45"/>
    <mergeCell ref="M53:O54"/>
    <mergeCell ref="M51:O52"/>
    <mergeCell ref="S49:S50"/>
    <mergeCell ref="M46:M47"/>
    <mergeCell ref="N46:O47"/>
    <mergeCell ref="P44:P45"/>
    <mergeCell ref="P46:P47"/>
    <mergeCell ref="Q46:S47"/>
    <mergeCell ref="S53:S54"/>
    <mergeCell ref="AP8:AR10"/>
    <mergeCell ref="AH27:AK29"/>
    <mergeCell ref="AE25:AG26"/>
    <mergeCell ref="AE27:AG29"/>
    <mergeCell ref="T26:X28"/>
    <mergeCell ref="U46:X47"/>
    <mergeCell ref="S40:S41"/>
    <mergeCell ref="AM28:AO30"/>
    <mergeCell ref="AP28:AR30"/>
    <mergeCell ref="S42:S43"/>
    <mergeCell ref="AM17:AO20"/>
    <mergeCell ref="AH25:AK26"/>
    <mergeCell ref="AA33:AA34"/>
    <mergeCell ref="AS24:AT27"/>
    <mergeCell ref="AB25:AD26"/>
    <mergeCell ref="Z35:Z36"/>
    <mergeCell ref="T40:X41"/>
    <mergeCell ref="AH39:AK40"/>
    <mergeCell ref="AA22:AA26"/>
    <mergeCell ref="AM14:AO16"/>
    <mergeCell ref="AM11:AO13"/>
    <mergeCell ref="AH13:AK15"/>
    <mergeCell ref="AA37:AA38"/>
    <mergeCell ref="T5:X9"/>
    <mergeCell ref="T15:X17"/>
    <mergeCell ref="Z22:Z26"/>
    <mergeCell ref="W20:W22"/>
    <mergeCell ref="X20:X22"/>
    <mergeCell ref="AB35:AD36"/>
    <mergeCell ref="T38:X39"/>
    <mergeCell ref="R38:R39"/>
    <mergeCell ref="AB39:AD40"/>
    <mergeCell ref="AA35:AA36"/>
    <mergeCell ref="S38:S39"/>
    <mergeCell ref="U34:X35"/>
    <mergeCell ref="T34:T35"/>
    <mergeCell ref="P1:X2"/>
    <mergeCell ref="P3:X3"/>
    <mergeCell ref="A1:M1"/>
    <mergeCell ref="G2:G3"/>
    <mergeCell ref="AB22:AK24"/>
    <mergeCell ref="AB2:AF3"/>
    <mergeCell ref="AH2:AM3"/>
    <mergeCell ref="AB16:AD18"/>
    <mergeCell ref="AE16:AG18"/>
    <mergeCell ref="P20:Q22"/>
    <mergeCell ref="M2:M3"/>
    <mergeCell ref="D5:O6"/>
    <mergeCell ref="A2:F3"/>
    <mergeCell ref="A5:C5"/>
    <mergeCell ref="A6:C7"/>
    <mergeCell ref="A10:A22"/>
    <mergeCell ref="D7:G9"/>
    <mergeCell ref="H7:L9"/>
    <mergeCell ref="A4:X4"/>
    <mergeCell ref="N1:O3"/>
    <mergeCell ref="AA27:AA29"/>
    <mergeCell ref="Z27:Z29"/>
    <mergeCell ref="AH33:AK34"/>
    <mergeCell ref="AH30:AK32"/>
    <mergeCell ref="AB33:AD34"/>
    <mergeCell ref="AB27:AD29"/>
    <mergeCell ref="AE30:AG32"/>
    <mergeCell ref="Z33:Z34"/>
    <mergeCell ref="T32:X33"/>
    <mergeCell ref="M7:O9"/>
    <mergeCell ref="M15:O17"/>
    <mergeCell ref="S29:S31"/>
    <mergeCell ref="R26:R28"/>
    <mergeCell ref="Q34:S35"/>
    <mergeCell ref="T10:X11"/>
    <mergeCell ref="S32:S33"/>
    <mergeCell ref="S23:S25"/>
    <mergeCell ref="S12:S14"/>
    <mergeCell ref="R10:R11"/>
    <mergeCell ref="S18:S19"/>
    <mergeCell ref="T29:X31"/>
    <mergeCell ref="P7:Q9"/>
    <mergeCell ref="R7:R9"/>
    <mergeCell ref="S7:S9"/>
    <mergeCell ref="T20:U22"/>
    <mergeCell ref="V20:V22"/>
    <mergeCell ref="P5:S6"/>
    <mergeCell ref="S10:S11"/>
    <mergeCell ref="R12:R14"/>
    <mergeCell ref="P12:Q14"/>
    <mergeCell ref="P10:Q11"/>
    <mergeCell ref="T23:X25"/>
    <mergeCell ref="T18:X19"/>
    <mergeCell ref="Z13:AA15"/>
    <mergeCell ref="M32:O33"/>
    <mergeCell ref="Z19:AA21"/>
    <mergeCell ref="R15:R17"/>
    <mergeCell ref="S15:S17"/>
    <mergeCell ref="Z30:Z32"/>
    <mergeCell ref="AA30:AA32"/>
    <mergeCell ref="T12:X14"/>
    <mergeCell ref="P34:P35"/>
    <mergeCell ref="S26:S28"/>
    <mergeCell ref="R23:R25"/>
    <mergeCell ref="M36:O37"/>
    <mergeCell ref="N34:O35"/>
    <mergeCell ref="R29:R31"/>
    <mergeCell ref="R32:R33"/>
    <mergeCell ref="S36:S37"/>
    <mergeCell ref="M34:M35"/>
    <mergeCell ref="R36:R37"/>
    <mergeCell ref="H51:L52"/>
    <mergeCell ref="R40:R41"/>
    <mergeCell ref="H44:H45"/>
    <mergeCell ref="I44:L45"/>
    <mergeCell ref="H40:L41"/>
    <mergeCell ref="P40:Q41"/>
    <mergeCell ref="M44:M45"/>
    <mergeCell ref="P42:Q43"/>
    <mergeCell ref="R51:R52"/>
    <mergeCell ref="N44:O45"/>
    <mergeCell ref="H12:L14"/>
    <mergeCell ref="D29:G31"/>
    <mergeCell ref="M29:O31"/>
    <mergeCell ref="H29:L31"/>
    <mergeCell ref="H15:L17"/>
    <mergeCell ref="D15:G17"/>
    <mergeCell ref="D23:G25"/>
    <mergeCell ref="D12:G14"/>
    <mergeCell ref="M12:O14"/>
    <mergeCell ref="M18:O19"/>
    <mergeCell ref="D51:G52"/>
    <mergeCell ref="D53:G54"/>
    <mergeCell ref="D38:G39"/>
    <mergeCell ref="E44:G45"/>
    <mergeCell ref="A51:C52"/>
    <mergeCell ref="A53:C54"/>
    <mergeCell ref="D44:D45"/>
    <mergeCell ref="E46:G47"/>
    <mergeCell ref="D46:D47"/>
    <mergeCell ref="B44:C45"/>
    <mergeCell ref="A23:A35"/>
    <mergeCell ref="A55:C55"/>
    <mergeCell ref="A46:C47"/>
    <mergeCell ref="B42:C43"/>
    <mergeCell ref="B29:C31"/>
    <mergeCell ref="B26:C28"/>
    <mergeCell ref="B34:C35"/>
    <mergeCell ref="A49:C50"/>
    <mergeCell ref="A8:C9"/>
    <mergeCell ref="B36:C37"/>
    <mergeCell ref="B38:C39"/>
    <mergeCell ref="B40:C41"/>
    <mergeCell ref="B10:C11"/>
    <mergeCell ref="B20:C22"/>
    <mergeCell ref="B18:C19"/>
    <mergeCell ref="B15:C17"/>
    <mergeCell ref="B12:C14"/>
    <mergeCell ref="B32:C33"/>
    <mergeCell ref="D40:G41"/>
    <mergeCell ref="M38:O39"/>
    <mergeCell ref="P38:Q39"/>
    <mergeCell ref="Z43:AG46"/>
    <mergeCell ref="Z39:Z40"/>
    <mergeCell ref="AE37:AG38"/>
    <mergeCell ref="Z37:Z38"/>
    <mergeCell ref="P36:Q37"/>
    <mergeCell ref="AE39:AG40"/>
    <mergeCell ref="T36:X37"/>
    <mergeCell ref="M10:O11"/>
    <mergeCell ref="D42:G43"/>
    <mergeCell ref="H34:H35"/>
    <mergeCell ref="H32:L33"/>
    <mergeCell ref="D20:G22"/>
    <mergeCell ref="H10:L11"/>
    <mergeCell ref="D34:D35"/>
    <mergeCell ref="D18:G19"/>
    <mergeCell ref="D26:G28"/>
    <mergeCell ref="D32:G33"/>
    <mergeCell ref="M96:X97"/>
    <mergeCell ref="H2:L2"/>
    <mergeCell ref="H3:L3"/>
    <mergeCell ref="L83:O84"/>
    <mergeCell ref="P15:Q17"/>
    <mergeCell ref="R18:R19"/>
    <mergeCell ref="H38:L39"/>
    <mergeCell ref="H36:L37"/>
    <mergeCell ref="A57:I57"/>
    <mergeCell ref="H61:I62"/>
    <mergeCell ref="B63:C64"/>
    <mergeCell ref="D10:G11"/>
    <mergeCell ref="I34:L35"/>
    <mergeCell ref="E34:G35"/>
    <mergeCell ref="D36:G37"/>
    <mergeCell ref="B23:C25"/>
    <mergeCell ref="B58:C60"/>
    <mergeCell ref="A56:C56"/>
    <mergeCell ref="H42:L43"/>
    <mergeCell ref="A36:A45"/>
    <mergeCell ref="Z76:AV77"/>
    <mergeCell ref="Z50:Z53"/>
    <mergeCell ref="AR52:AS53"/>
    <mergeCell ref="AA68:AV68"/>
    <mergeCell ref="Z62:Z63"/>
    <mergeCell ref="AA62:AV63"/>
    <mergeCell ref="Z74:AV75"/>
    <mergeCell ref="AT49:AU51"/>
    <mergeCell ref="Z72:AV73"/>
    <mergeCell ref="AA60:AV61"/>
    <mergeCell ref="D49:G50"/>
    <mergeCell ref="D55:G55"/>
    <mergeCell ref="Z60:Z61"/>
    <mergeCell ref="AO49:AP51"/>
    <mergeCell ref="B65:C66"/>
    <mergeCell ref="B61:C62"/>
    <mergeCell ref="Z47:Z49"/>
    <mergeCell ref="AK52:AM53"/>
    <mergeCell ref="D65:E66"/>
    <mergeCell ref="F58:L58"/>
    <mergeCell ref="AA50:AG53"/>
    <mergeCell ref="AI47:AI48"/>
    <mergeCell ref="AI52:AI53"/>
    <mergeCell ref="AK49:AM51"/>
    <mergeCell ref="AJ49:AJ51"/>
    <mergeCell ref="AQ49:AQ51"/>
    <mergeCell ref="AA47:AG49"/>
    <mergeCell ref="AK47:AM48"/>
    <mergeCell ref="AI49:AI51"/>
    <mergeCell ref="AJ47:AJ48"/>
    <mergeCell ref="AS5:AT7"/>
    <mergeCell ref="AH35:AK36"/>
    <mergeCell ref="AH16:AK18"/>
    <mergeCell ref="AL5:AL40"/>
    <mergeCell ref="AS21:AT23"/>
    <mergeCell ref="AQ52:AQ53"/>
    <mergeCell ref="AH37:AK38"/>
    <mergeCell ref="Z41:AV42"/>
    <mergeCell ref="AP24:AR27"/>
    <mergeCell ref="AU24:AV27"/>
    <mergeCell ref="AM26:AO27"/>
    <mergeCell ref="AR45:AS46"/>
    <mergeCell ref="AI45:AI46"/>
    <mergeCell ref="AR49:AS51"/>
    <mergeCell ref="AJ45:AJ46"/>
    <mergeCell ref="AJ52:AJ53"/>
    <mergeCell ref="AR47:AS48"/>
    <mergeCell ref="AM36:AV40"/>
    <mergeCell ref="AV45:AV46"/>
    <mergeCell ref="AO52:AP53"/>
    <mergeCell ref="AI43:AV44"/>
    <mergeCell ref="AK45:AM46"/>
    <mergeCell ref="AU28:AV30"/>
    <mergeCell ref="AT45:AU46"/>
    <mergeCell ref="AO45:AP46"/>
    <mergeCell ref="AB19:AD21"/>
    <mergeCell ref="AH19:AK21"/>
    <mergeCell ref="AB30:AD32"/>
    <mergeCell ref="AM25:AO25"/>
    <mergeCell ref="AA39:AA40"/>
    <mergeCell ref="AE33:AG34"/>
    <mergeCell ref="AE35:AG36"/>
    <mergeCell ref="AM31:AV32"/>
    <mergeCell ref="AB37:AD38"/>
    <mergeCell ref="AE13:AG15"/>
    <mergeCell ref="AU17:AV20"/>
    <mergeCell ref="Z16:AA18"/>
    <mergeCell ref="AC5:AC8"/>
    <mergeCell ref="AD5:AK8"/>
    <mergeCell ref="Z9:AK12"/>
    <mergeCell ref="AM5:AO7"/>
    <mergeCell ref="AM8:AO10"/>
    <mergeCell ref="AE19:AG21"/>
    <mergeCell ref="AS17:AT20"/>
    <mergeCell ref="AN2:AO3"/>
    <mergeCell ref="AN45:AN46"/>
    <mergeCell ref="AT2:AV3"/>
    <mergeCell ref="Z5:AB8"/>
    <mergeCell ref="N92:Q93"/>
    <mergeCell ref="S92:X93"/>
    <mergeCell ref="AM21:AO23"/>
    <mergeCell ref="AP21:AR23"/>
    <mergeCell ref="AB13:AD15"/>
    <mergeCell ref="AP17:AR20"/>
  </mergeCells>
  <dataValidations count="1">
    <dataValidation type="whole" operator="greaterThanOrEqual" allowBlank="1" showInputMessage="1" showErrorMessage="1" sqref="AJ47:AU51">
      <formula1>0</formula1>
    </dataValidation>
  </dataValidations>
  <printOptions horizontalCentered="1" verticalCentered="1"/>
  <pageMargins left="0.1968503937007874" right="0.1968503937007874" top="0.1968503937007874" bottom="0.1968503937007874" header="0" footer="0"/>
  <pageSetup horizontalDpi="600" verticalDpi="600" orientation="landscape" paperSize="8" scale="113" r:id="rId3"/>
  <drawing r:id="rId1"/>
  <picture r:id="rId2"/>
</worksheet>
</file>

<file path=xl/worksheets/sheet4.xml><?xml version="1.0" encoding="utf-8"?>
<worksheet xmlns="http://schemas.openxmlformats.org/spreadsheetml/2006/main" xmlns:r="http://schemas.openxmlformats.org/officeDocument/2006/relationships">
  <dimension ref="A1:V48"/>
  <sheetViews>
    <sheetView showGridLines="0" showRowColHeaders="0" workbookViewId="0" topLeftCell="A1">
      <selection activeCell="D8" sqref="D8"/>
    </sheetView>
  </sheetViews>
  <sheetFormatPr defaultColWidth="9" defaultRowHeight="14.25"/>
  <cols>
    <col min="1" max="1" width="3.09765625" style="10" customWidth="1"/>
    <col min="2" max="2" width="2.09765625" style="10" customWidth="1"/>
    <col min="3" max="3" width="14" style="10" customWidth="1"/>
    <col min="4" max="6" width="14.796875" style="10" customWidth="1"/>
    <col min="7" max="7" width="2.796875" style="10" customWidth="1"/>
    <col min="8" max="8" width="2.09765625" style="10" customWidth="1"/>
    <col min="9" max="9" width="14" style="10" customWidth="1"/>
    <col min="10" max="12" width="14.796875" style="10" customWidth="1"/>
    <col min="13" max="13" width="4.296875" style="10" customWidth="1"/>
    <col min="14" max="14" width="7.3984375" style="10" customWidth="1"/>
    <col min="15" max="15" width="9" style="10" customWidth="1"/>
    <col min="16" max="16" width="2" style="10" customWidth="1"/>
    <col min="17" max="17" width="6.3984375" style="10" customWidth="1"/>
    <col min="18" max="18" width="3.09765625" style="10" customWidth="1"/>
    <col min="19" max="19" width="6.19921875" style="10" customWidth="1"/>
    <col min="20" max="21" width="5" style="10" customWidth="1"/>
    <col min="22" max="22" width="4.3984375" style="10" customWidth="1"/>
    <col min="23" max="16384" width="9" style="10" customWidth="1"/>
  </cols>
  <sheetData>
    <row r="1" spans="1:22" ht="19.5" customHeight="1">
      <c r="A1" s="1145"/>
      <c r="B1" s="1145"/>
      <c r="C1" s="1145"/>
      <c r="D1" s="1145"/>
      <c r="E1" s="1051" t="str">
        <f>年度&amp;"年度報告"</f>
        <v>2023年度報告</v>
      </c>
      <c r="F1" s="1051"/>
      <c r="G1" s="1051"/>
      <c r="H1" s="125"/>
      <c r="I1" s="126" t="s">
        <v>312</v>
      </c>
      <c r="J1" s="1152"/>
      <c r="K1" s="1152"/>
      <c r="L1" s="1152"/>
      <c r="M1" s="1153"/>
      <c r="N1" s="1146">
        <f>IF(教会名="","",教会名)</f>
      </c>
      <c r="O1" s="1147"/>
      <c r="P1" s="1147"/>
      <c r="Q1" s="127" t="s">
        <v>249</v>
      </c>
      <c r="R1" s="1159"/>
      <c r="S1" s="1160">
        <f>IF(教区名="","",教区名)</f>
      </c>
      <c r="T1" s="1161"/>
      <c r="U1" s="1157" t="s">
        <v>176</v>
      </c>
      <c r="V1" s="1158"/>
    </row>
    <row r="2" spans="1:22" ht="9.75" customHeight="1">
      <c r="A2" s="1079" t="s">
        <v>353</v>
      </c>
      <c r="B2" s="1079"/>
      <c r="C2" s="1079"/>
      <c r="D2" s="1079"/>
      <c r="E2" s="1051"/>
      <c r="F2" s="1051"/>
      <c r="G2" s="1051"/>
      <c r="H2" s="125"/>
      <c r="I2" s="128" t="str">
        <f>年度&amp;"年4月1日より"</f>
        <v>2023年4月1日より</v>
      </c>
      <c r="J2" s="1152"/>
      <c r="K2" s="1152"/>
      <c r="L2" s="1152"/>
      <c r="M2" s="1153"/>
      <c r="N2" s="1148"/>
      <c r="O2" s="1149"/>
      <c r="P2" s="1149"/>
      <c r="Q2" s="1084" t="s">
        <v>250</v>
      </c>
      <c r="R2" s="1159"/>
      <c r="S2" s="1162">
        <f>IF(地区・支区・分区名="","",地区・支区・分区名)</f>
      </c>
      <c r="T2" s="1163"/>
      <c r="U2" s="1080" t="s">
        <v>111</v>
      </c>
      <c r="V2" s="1081"/>
    </row>
    <row r="3" spans="1:22" ht="9.75" customHeight="1" thickBot="1">
      <c r="A3" s="1079"/>
      <c r="B3" s="1079"/>
      <c r="C3" s="1079"/>
      <c r="D3" s="1079"/>
      <c r="E3" s="1051"/>
      <c r="F3" s="1051"/>
      <c r="G3" s="1051"/>
      <c r="H3" s="125"/>
      <c r="I3" s="128" t="str">
        <f>年度+1&amp;"年3月31日まで"</f>
        <v>2024年3月31日まで</v>
      </c>
      <c r="J3" s="1152"/>
      <c r="K3" s="1152"/>
      <c r="L3" s="1152"/>
      <c r="M3" s="1153"/>
      <c r="N3" s="1150"/>
      <c r="O3" s="1151"/>
      <c r="P3" s="1151"/>
      <c r="Q3" s="1085"/>
      <c r="R3" s="1159"/>
      <c r="S3" s="1164"/>
      <c r="T3" s="1165"/>
      <c r="U3" s="1082"/>
      <c r="V3" s="1083"/>
    </row>
    <row r="4" spans="1:22" ht="14.25" customHeight="1" thickBot="1">
      <c r="A4" s="1126" t="s">
        <v>238</v>
      </c>
      <c r="B4" s="1126"/>
      <c r="C4" s="1126"/>
      <c r="D4" s="1126"/>
      <c r="E4" s="1129"/>
      <c r="F4" s="1129"/>
      <c r="G4" s="1129"/>
      <c r="H4" s="1129"/>
      <c r="I4" s="1129"/>
      <c r="J4" s="1129"/>
      <c r="K4" s="1129"/>
      <c r="L4" s="1129"/>
      <c r="M4" s="1129"/>
      <c r="N4" s="1129"/>
      <c r="O4" s="1129"/>
      <c r="P4" s="1129"/>
      <c r="Q4" s="1129"/>
      <c r="R4" s="1129"/>
      <c r="S4" s="1129"/>
      <c r="T4" s="1129"/>
      <c r="U4" s="1129"/>
      <c r="V4" s="1129"/>
    </row>
    <row r="5" spans="1:22" ht="14.25" customHeight="1">
      <c r="A5" s="129"/>
      <c r="B5" s="1127" t="s">
        <v>293</v>
      </c>
      <c r="C5" s="1127"/>
      <c r="D5" s="1127"/>
      <c r="E5" s="1127"/>
      <c r="F5" s="1128"/>
      <c r="G5" s="130"/>
      <c r="H5" s="1127" t="s">
        <v>239</v>
      </c>
      <c r="I5" s="1127"/>
      <c r="J5" s="1127"/>
      <c r="K5" s="1127"/>
      <c r="L5" s="1130"/>
      <c r="M5" s="1124"/>
      <c r="N5" s="1114" t="s">
        <v>177</v>
      </c>
      <c r="O5" s="1115"/>
      <c r="P5" s="1115"/>
      <c r="Q5" s="1115"/>
      <c r="R5" s="1115"/>
      <c r="S5" s="1115"/>
      <c r="T5" s="1115"/>
      <c r="U5" s="1115"/>
      <c r="V5" s="1116"/>
    </row>
    <row r="6" spans="1:22" ht="11.25" customHeight="1">
      <c r="A6" s="1179"/>
      <c r="B6" s="1132"/>
      <c r="C6" s="1133"/>
      <c r="D6" s="1086" t="str">
        <f>年度&amp;"年度"</f>
        <v>2023年度</v>
      </c>
      <c r="E6" s="1087"/>
      <c r="F6" s="131"/>
      <c r="G6" s="1131"/>
      <c r="H6" s="1132"/>
      <c r="I6" s="1133"/>
      <c r="J6" s="1086" t="str">
        <f>年度&amp;"年度"</f>
        <v>2023年度</v>
      </c>
      <c r="K6" s="1087"/>
      <c r="L6" s="132"/>
      <c r="M6" s="1124"/>
      <c r="N6" s="133"/>
      <c r="O6" s="1174" t="s">
        <v>255</v>
      </c>
      <c r="P6" s="1175"/>
      <c r="Q6" s="179" t="s">
        <v>257</v>
      </c>
      <c r="R6" s="1169"/>
      <c r="S6" s="1170"/>
      <c r="T6" s="1166" t="s">
        <v>260</v>
      </c>
      <c r="U6" s="1167"/>
      <c r="V6" s="1168"/>
    </row>
    <row r="7" spans="1:22" ht="11.25" customHeight="1" thickBot="1">
      <c r="A7" s="1178" t="s">
        <v>237</v>
      </c>
      <c r="B7" s="1172"/>
      <c r="C7" s="1173"/>
      <c r="D7" s="134" t="s">
        <v>150</v>
      </c>
      <c r="E7" s="134" t="s">
        <v>151</v>
      </c>
      <c r="F7" s="135" t="str">
        <f>年度+1&amp;"年度の予算額"</f>
        <v>2024年度の予算額</v>
      </c>
      <c r="G7" s="1171" t="s">
        <v>237</v>
      </c>
      <c r="H7" s="1172"/>
      <c r="I7" s="1173"/>
      <c r="J7" s="136" t="s">
        <v>150</v>
      </c>
      <c r="K7" s="136" t="s">
        <v>151</v>
      </c>
      <c r="L7" s="137" t="str">
        <f>年度+1&amp;"年度の予算額"</f>
        <v>2024年度の予算額</v>
      </c>
      <c r="M7" s="1125"/>
      <c r="N7" s="181" t="s">
        <v>254</v>
      </c>
      <c r="O7" s="1176" t="s">
        <v>256</v>
      </c>
      <c r="P7" s="1177"/>
      <c r="Q7" s="180" t="s">
        <v>258</v>
      </c>
      <c r="R7" s="1176" t="s">
        <v>259</v>
      </c>
      <c r="S7" s="1177"/>
      <c r="T7" s="1154" t="s">
        <v>261</v>
      </c>
      <c r="U7" s="1155"/>
      <c r="V7" s="1156"/>
    </row>
    <row r="8" spans="1:22" ht="17.25" customHeight="1">
      <c r="A8" s="1091" t="s">
        <v>268</v>
      </c>
      <c r="B8" s="1064" t="s">
        <v>152</v>
      </c>
      <c r="C8" s="1065"/>
      <c r="D8" s="13"/>
      <c r="E8" s="13"/>
      <c r="F8" s="13"/>
      <c r="G8" s="1088" t="s">
        <v>274</v>
      </c>
      <c r="H8" s="1064" t="s">
        <v>160</v>
      </c>
      <c r="I8" s="1065"/>
      <c r="J8" s="13"/>
      <c r="K8" s="13"/>
      <c r="L8" s="13"/>
      <c r="M8" s="1124"/>
      <c r="N8" s="138" t="s">
        <v>251</v>
      </c>
      <c r="O8" s="14"/>
      <c r="P8" s="139" t="s">
        <v>253</v>
      </c>
      <c r="Q8" s="15"/>
      <c r="R8" s="1097"/>
      <c r="S8" s="1098"/>
      <c r="T8" s="1097"/>
      <c r="U8" s="1117"/>
      <c r="V8" s="1118"/>
    </row>
    <row r="9" spans="1:22" ht="17.25" customHeight="1">
      <c r="A9" s="1092"/>
      <c r="B9" s="1052" t="s">
        <v>153</v>
      </c>
      <c r="C9" s="1053"/>
      <c r="D9" s="16"/>
      <c r="E9" s="16"/>
      <c r="F9" s="17"/>
      <c r="G9" s="1089"/>
      <c r="H9" s="1052" t="s">
        <v>161</v>
      </c>
      <c r="I9" s="1053"/>
      <c r="J9" s="16"/>
      <c r="K9" s="16"/>
      <c r="L9" s="18"/>
      <c r="M9" s="1124"/>
      <c r="N9" s="138" t="s">
        <v>287</v>
      </c>
      <c r="O9" s="19"/>
      <c r="P9" s="139" t="s">
        <v>253</v>
      </c>
      <c r="Q9" s="15"/>
      <c r="R9" s="1097"/>
      <c r="S9" s="1098"/>
      <c r="T9" s="140" t="s">
        <v>178</v>
      </c>
      <c r="U9" s="20"/>
      <c r="V9" s="141" t="s">
        <v>179</v>
      </c>
    </row>
    <row r="10" spans="1:22" ht="17.25" customHeight="1">
      <c r="A10" s="1092"/>
      <c r="B10" s="1052" t="s">
        <v>154</v>
      </c>
      <c r="C10" s="1053"/>
      <c r="D10" s="142">
        <f>IF(D11&amp;D12&amp;D13&amp;D14&amp;D15="","",SUM(D11:D15))</f>
      </c>
      <c r="E10" s="142">
        <f>IF(E11&amp;E12&amp;E13&amp;E14&amp;E15="","",SUM(E11:E15))</f>
      </c>
      <c r="F10" s="143">
        <f>IF(F11&amp;F12&amp;F13&amp;F14&amp;F15="","",SUM(F11:F15))</f>
      </c>
      <c r="G10" s="1089"/>
      <c r="H10" s="1052" t="s">
        <v>162</v>
      </c>
      <c r="I10" s="1053"/>
      <c r="J10" s="16"/>
      <c r="K10" s="16"/>
      <c r="L10" s="18"/>
      <c r="M10" s="1124"/>
      <c r="N10" s="138" t="s">
        <v>252</v>
      </c>
      <c r="O10" s="14"/>
      <c r="P10" s="139" t="s">
        <v>253</v>
      </c>
      <c r="Q10" s="15"/>
      <c r="R10" s="1097"/>
      <c r="S10" s="1098"/>
      <c r="T10" s="1097"/>
      <c r="U10" s="1117"/>
      <c r="V10" s="1118"/>
    </row>
    <row r="11" spans="1:22" ht="17.25" customHeight="1">
      <c r="A11" s="1092"/>
      <c r="B11" s="144" t="s">
        <v>232</v>
      </c>
      <c r="C11" s="145" t="s">
        <v>243</v>
      </c>
      <c r="D11" s="21"/>
      <c r="E11" s="21"/>
      <c r="F11" s="22"/>
      <c r="G11" s="1089"/>
      <c r="H11" s="1052" t="s">
        <v>163</v>
      </c>
      <c r="I11" s="1053"/>
      <c r="J11" s="142">
        <f>IF(J12&amp;J13="","",SUM(J12,J13))</f>
      </c>
      <c r="K11" s="146">
        <f>IF(K12&amp;K13="","",SUM(K12,K13))</f>
      </c>
      <c r="L11" s="147">
        <f>IF(L12&amp;L13="","",SUM(L12,L13))</f>
      </c>
      <c r="M11" s="1124"/>
      <c r="N11" s="138" t="s">
        <v>286</v>
      </c>
      <c r="O11" s="14"/>
      <c r="P11" s="139" t="s">
        <v>253</v>
      </c>
      <c r="Q11" s="15"/>
      <c r="R11" s="1097"/>
      <c r="S11" s="1098"/>
      <c r="T11" s="1097"/>
      <c r="U11" s="1117"/>
      <c r="V11" s="1118"/>
    </row>
    <row r="12" spans="1:22" ht="17.25" customHeight="1">
      <c r="A12" s="1092"/>
      <c r="B12" s="148" t="s">
        <v>233</v>
      </c>
      <c r="C12" s="149" t="s">
        <v>244</v>
      </c>
      <c r="D12" s="23"/>
      <c r="E12" s="23"/>
      <c r="F12" s="24"/>
      <c r="G12" s="1089"/>
      <c r="H12" s="144" t="s">
        <v>241</v>
      </c>
      <c r="I12" s="150" t="s">
        <v>245</v>
      </c>
      <c r="J12" s="21"/>
      <c r="K12" s="21"/>
      <c r="L12" s="25"/>
      <c r="M12" s="1124"/>
      <c r="N12" s="138" t="s">
        <v>354</v>
      </c>
      <c r="O12" s="14"/>
      <c r="P12" s="139" t="s">
        <v>253</v>
      </c>
      <c r="Q12" s="15"/>
      <c r="R12" s="1097"/>
      <c r="S12" s="1098"/>
      <c r="T12" s="1097"/>
      <c r="U12" s="1117"/>
      <c r="V12" s="1118"/>
    </row>
    <row r="13" spans="1:22" ht="17.25" customHeight="1">
      <c r="A13" s="1092"/>
      <c r="B13" s="148" t="s">
        <v>234</v>
      </c>
      <c r="C13" s="26"/>
      <c r="D13" s="23"/>
      <c r="E13" s="23"/>
      <c r="F13" s="24"/>
      <c r="G13" s="1089"/>
      <c r="H13" s="151" t="s">
        <v>248</v>
      </c>
      <c r="I13" s="152" t="s">
        <v>246</v>
      </c>
      <c r="J13" s="27"/>
      <c r="K13" s="27"/>
      <c r="L13" s="28"/>
      <c r="M13" s="1124"/>
      <c r="N13" s="138" t="s">
        <v>288</v>
      </c>
      <c r="O13" s="1137"/>
      <c r="P13" s="1138"/>
      <c r="Q13" s="153"/>
      <c r="R13" s="1137"/>
      <c r="S13" s="1138"/>
      <c r="T13" s="1141" t="s">
        <v>149</v>
      </c>
      <c r="U13" s="1142"/>
      <c r="V13" s="1143"/>
    </row>
    <row r="14" spans="1:22" ht="17.25" customHeight="1">
      <c r="A14" s="1092"/>
      <c r="B14" s="148" t="s">
        <v>235</v>
      </c>
      <c r="C14" s="26"/>
      <c r="D14" s="23"/>
      <c r="E14" s="23"/>
      <c r="F14" s="24"/>
      <c r="G14" s="1089"/>
      <c r="H14" s="1052" t="s">
        <v>164</v>
      </c>
      <c r="I14" s="1053"/>
      <c r="J14" s="16"/>
      <c r="K14" s="16"/>
      <c r="L14" s="18"/>
      <c r="M14" s="1124"/>
      <c r="N14" s="29"/>
      <c r="O14" s="30"/>
      <c r="P14" s="31"/>
      <c r="Q14" s="32"/>
      <c r="R14" s="1119"/>
      <c r="S14" s="1120"/>
      <c r="T14" s="1119"/>
      <c r="U14" s="1139"/>
      <c r="V14" s="1140"/>
    </row>
    <row r="15" spans="1:22" ht="17.25" customHeight="1">
      <c r="A15" s="1092"/>
      <c r="B15" s="151" t="s">
        <v>236</v>
      </c>
      <c r="C15" s="33"/>
      <c r="D15" s="27"/>
      <c r="E15" s="27"/>
      <c r="F15" s="34"/>
      <c r="G15" s="1089"/>
      <c r="H15" s="1052" t="s">
        <v>165</v>
      </c>
      <c r="I15" s="1053"/>
      <c r="J15" s="16"/>
      <c r="K15" s="16"/>
      <c r="L15" s="18"/>
      <c r="M15" s="1124"/>
      <c r="N15" s="29"/>
      <c r="O15" s="30"/>
      <c r="P15" s="31"/>
      <c r="Q15" s="32"/>
      <c r="R15" s="1119"/>
      <c r="S15" s="1120"/>
      <c r="T15" s="1119"/>
      <c r="U15" s="1139"/>
      <c r="V15" s="1140"/>
    </row>
    <row r="16" spans="1:22" ht="17.25" customHeight="1">
      <c r="A16" s="1092"/>
      <c r="B16" s="1052" t="s">
        <v>229</v>
      </c>
      <c r="C16" s="1053"/>
      <c r="D16" s="16"/>
      <c r="E16" s="16"/>
      <c r="F16" s="17"/>
      <c r="G16" s="1089"/>
      <c r="H16" s="1052" t="s">
        <v>166</v>
      </c>
      <c r="I16" s="1053"/>
      <c r="J16" s="16"/>
      <c r="K16" s="16"/>
      <c r="L16" s="18"/>
      <c r="M16" s="1124"/>
      <c r="N16" s="29"/>
      <c r="O16" s="30"/>
      <c r="P16" s="31"/>
      <c r="Q16" s="32"/>
      <c r="R16" s="1119"/>
      <c r="S16" s="1120"/>
      <c r="T16" s="1119"/>
      <c r="U16" s="1139"/>
      <c r="V16" s="1140"/>
    </row>
    <row r="17" spans="1:22" ht="17.25" customHeight="1" thickBot="1">
      <c r="A17" s="1092"/>
      <c r="B17" s="1052" t="s">
        <v>230</v>
      </c>
      <c r="C17" s="1053"/>
      <c r="D17" s="16"/>
      <c r="E17" s="16"/>
      <c r="F17" s="17"/>
      <c r="G17" s="1089"/>
      <c r="H17" s="1052" t="s">
        <v>167</v>
      </c>
      <c r="I17" s="1053"/>
      <c r="J17" s="35"/>
      <c r="K17" s="35"/>
      <c r="L17" s="35"/>
      <c r="M17" s="1124"/>
      <c r="N17" s="36"/>
      <c r="O17" s="37"/>
      <c r="P17" s="38"/>
      <c r="Q17" s="39"/>
      <c r="R17" s="1134"/>
      <c r="S17" s="1144"/>
      <c r="T17" s="1134"/>
      <c r="U17" s="1135"/>
      <c r="V17" s="1136"/>
    </row>
    <row r="18" spans="1:22" ht="17.25" customHeight="1">
      <c r="A18" s="1092"/>
      <c r="B18" s="1052" t="s">
        <v>231</v>
      </c>
      <c r="C18" s="1053"/>
      <c r="D18" s="40"/>
      <c r="E18" s="40"/>
      <c r="F18" s="41"/>
      <c r="G18" s="1089"/>
      <c r="H18" s="1052" t="s">
        <v>168</v>
      </c>
      <c r="I18" s="1053"/>
      <c r="J18" s="16"/>
      <c r="K18" s="16"/>
      <c r="L18" s="18"/>
      <c r="M18" s="1124"/>
      <c r="N18" s="1102" t="s">
        <v>284</v>
      </c>
      <c r="O18" s="1102"/>
      <c r="P18" s="1102"/>
      <c r="Q18" s="1102"/>
      <c r="R18" s="1102"/>
      <c r="S18" s="1102"/>
      <c r="T18" s="1102"/>
      <c r="U18" s="1102"/>
      <c r="V18" s="1102"/>
    </row>
    <row r="19" spans="1:22" ht="17.25" customHeight="1" thickBot="1">
      <c r="A19" s="1092"/>
      <c r="B19" s="1121"/>
      <c r="C19" s="1122"/>
      <c r="D19" s="40"/>
      <c r="E19" s="40"/>
      <c r="F19" s="41"/>
      <c r="G19" s="1089"/>
      <c r="H19" s="1052" t="s">
        <v>169</v>
      </c>
      <c r="I19" s="1053"/>
      <c r="J19" s="16"/>
      <c r="K19" s="16"/>
      <c r="L19" s="18"/>
      <c r="M19" s="1124"/>
      <c r="N19" s="1123" t="s">
        <v>367</v>
      </c>
      <c r="O19" s="1123"/>
      <c r="P19" s="1123"/>
      <c r="Q19" s="1123"/>
      <c r="R19" s="1123"/>
      <c r="S19" s="1123"/>
      <c r="T19" s="1123"/>
      <c r="U19" s="1123"/>
      <c r="V19" s="1123"/>
    </row>
    <row r="20" spans="1:22" ht="17.25" customHeight="1" thickBot="1">
      <c r="A20" s="1092"/>
      <c r="B20" s="1121"/>
      <c r="C20" s="1122"/>
      <c r="D20" s="40"/>
      <c r="E20" s="40"/>
      <c r="F20" s="41"/>
      <c r="G20" s="1089"/>
      <c r="H20" s="1052" t="s">
        <v>170</v>
      </c>
      <c r="I20" s="1053"/>
      <c r="J20" s="40"/>
      <c r="K20" s="40"/>
      <c r="L20" s="42"/>
      <c r="M20" s="1124"/>
      <c r="N20" s="1103" t="s">
        <v>285</v>
      </c>
      <c r="O20" s="1104"/>
      <c r="P20" s="1104"/>
      <c r="Q20" s="1104"/>
      <c r="R20" s="1104"/>
      <c r="S20" s="1104"/>
      <c r="T20" s="1104"/>
      <c r="U20" s="1104"/>
      <c r="V20" s="1105"/>
    </row>
    <row r="21" spans="1:22" ht="17.25" customHeight="1" thickBot="1">
      <c r="A21" s="1092"/>
      <c r="B21" s="1111"/>
      <c r="C21" s="1112"/>
      <c r="D21" s="16"/>
      <c r="E21" s="16"/>
      <c r="F21" s="17"/>
      <c r="G21" s="1089"/>
      <c r="H21" s="1111"/>
      <c r="I21" s="1112"/>
      <c r="J21" s="43"/>
      <c r="K21" s="43"/>
      <c r="L21" s="44"/>
      <c r="M21" s="1124"/>
      <c r="N21" s="1073"/>
      <c r="O21" s="1074"/>
      <c r="P21" s="1074"/>
      <c r="Q21" s="1074"/>
      <c r="R21" s="1074"/>
      <c r="S21" s="1074"/>
      <c r="T21" s="1074"/>
      <c r="U21" s="1074"/>
      <c r="V21" s="1075"/>
    </row>
    <row r="22" spans="1:22" ht="17.25" customHeight="1" thickBot="1">
      <c r="A22" s="1093"/>
      <c r="B22" s="1062" t="s">
        <v>272</v>
      </c>
      <c r="C22" s="1063"/>
      <c r="D22" s="154">
        <f>IF(D8&amp;D9&amp;D10&amp;D16&amp;D17&amp;D18&amp;D19&amp;D20&amp;D21="","",SUM(D8:D10,D16:D21))</f>
      </c>
      <c r="E22" s="154">
        <f>IF(E8&amp;E9&amp;E10&amp;E16&amp;E17&amp;E18&amp;E19&amp;E20&amp;E21="","",SUM(E8:E10,E16:E21))</f>
      </c>
      <c r="F22" s="154">
        <f>IF(F8&amp;F9&amp;F10&amp;F16&amp;F17&amp;F18&amp;F19&amp;F20&amp;F21="","",SUM(F8:F10,F16:F21))</f>
      </c>
      <c r="G22" s="1090"/>
      <c r="H22" s="1062" t="s">
        <v>240</v>
      </c>
      <c r="I22" s="1063"/>
      <c r="J22" s="154">
        <f>IF(J8&amp;J9&amp;J10&amp;J11&amp;J14&amp;J15&amp;J16&amp;J17&amp;J18&amp;J19&amp;J20&amp;J21="","",SUM(J8:J11,J14:J21))</f>
      </c>
      <c r="K22" s="154">
        <f>IF(K8&amp;K9&amp;K10&amp;K11&amp;K14&amp;K15&amp;K16&amp;K17&amp;K18&amp;K19&amp;K20&amp;K21="","",SUM(K8:K11,K14:K21))</f>
      </c>
      <c r="L22" s="154">
        <f>IF(L8&amp;L9&amp;L10&amp;L11&amp;L14&amp;L15&amp;L16&amp;L17&amp;L18&amp;L19&amp;L20&amp;L21="","",SUM(L8:L11,L14:L21))</f>
      </c>
      <c r="M22" s="1124"/>
      <c r="N22" s="1076"/>
      <c r="O22" s="1077"/>
      <c r="P22" s="1077"/>
      <c r="Q22" s="1077"/>
      <c r="R22" s="1077"/>
      <c r="S22" s="1077"/>
      <c r="T22" s="1077"/>
      <c r="U22" s="1077"/>
      <c r="V22" s="1078"/>
    </row>
    <row r="23" spans="1:22" ht="17.25" customHeight="1">
      <c r="A23" s="1091" t="s">
        <v>269</v>
      </c>
      <c r="B23" s="1064" t="s">
        <v>155</v>
      </c>
      <c r="C23" s="1065"/>
      <c r="D23" s="155">
        <f>IF(D24&amp;D25&amp;D26&amp;D27="","",SUM(D24,D25,D26,D27))</f>
      </c>
      <c r="E23" s="155">
        <f>IF(E24&amp;E25&amp;E26&amp;E27="","",SUM(E24,E25,E26,E27))</f>
      </c>
      <c r="F23" s="156">
        <f>IF(F24&amp;F25&amp;F26&amp;F27="","",SUM(F24,F25,F26,F27))</f>
      </c>
      <c r="G23" s="1088" t="s">
        <v>280</v>
      </c>
      <c r="H23" s="1094" t="s">
        <v>275</v>
      </c>
      <c r="I23" s="1095"/>
      <c r="J23" s="45"/>
      <c r="K23" s="45"/>
      <c r="L23" s="45"/>
      <c r="M23" s="1124"/>
      <c r="N23" s="1076"/>
      <c r="O23" s="1077"/>
      <c r="P23" s="1077"/>
      <c r="Q23" s="1077"/>
      <c r="R23" s="1077"/>
      <c r="S23" s="1077"/>
      <c r="T23" s="1077"/>
      <c r="U23" s="1077"/>
      <c r="V23" s="1078"/>
    </row>
    <row r="24" spans="1:22" ht="17.25" customHeight="1">
      <c r="A24" s="1092"/>
      <c r="B24" s="144" t="s">
        <v>241</v>
      </c>
      <c r="C24" s="46"/>
      <c r="D24" s="21"/>
      <c r="E24" s="21"/>
      <c r="F24" s="22"/>
      <c r="G24" s="1089"/>
      <c r="H24" s="1058" t="s">
        <v>276</v>
      </c>
      <c r="I24" s="1059"/>
      <c r="J24" s="45"/>
      <c r="K24" s="45"/>
      <c r="L24" s="45"/>
      <c r="M24" s="1124"/>
      <c r="N24" s="1076"/>
      <c r="O24" s="1077"/>
      <c r="P24" s="1077"/>
      <c r="Q24" s="1077"/>
      <c r="R24" s="1077"/>
      <c r="S24" s="1077"/>
      <c r="T24" s="1077"/>
      <c r="U24" s="1077"/>
      <c r="V24" s="1078"/>
    </row>
    <row r="25" spans="1:22" ht="17.25" customHeight="1">
      <c r="A25" s="1092"/>
      <c r="B25" s="148" t="s">
        <v>242</v>
      </c>
      <c r="C25" s="26"/>
      <c r="D25" s="23"/>
      <c r="E25" s="23"/>
      <c r="F25" s="24"/>
      <c r="G25" s="1089"/>
      <c r="H25" s="1052" t="s">
        <v>277</v>
      </c>
      <c r="I25" s="1053"/>
      <c r="J25" s="16"/>
      <c r="K25" s="16"/>
      <c r="L25" s="18"/>
      <c r="M25" s="1124"/>
      <c r="N25" s="1076"/>
      <c r="O25" s="1077"/>
      <c r="P25" s="1077"/>
      <c r="Q25" s="1077"/>
      <c r="R25" s="1077"/>
      <c r="S25" s="1077"/>
      <c r="T25" s="1077"/>
      <c r="U25" s="1077"/>
      <c r="V25" s="1078"/>
    </row>
    <row r="26" spans="1:22" ht="17.25" customHeight="1">
      <c r="A26" s="1092"/>
      <c r="B26" s="148" t="s">
        <v>262</v>
      </c>
      <c r="C26" s="26"/>
      <c r="D26" s="23"/>
      <c r="E26" s="23"/>
      <c r="F26" s="24"/>
      <c r="G26" s="1089"/>
      <c r="H26" s="1052" t="s">
        <v>278</v>
      </c>
      <c r="I26" s="1053"/>
      <c r="J26" s="16"/>
      <c r="K26" s="16"/>
      <c r="L26" s="18"/>
      <c r="M26" s="1124"/>
      <c r="N26" s="1076"/>
      <c r="O26" s="1077"/>
      <c r="P26" s="1077"/>
      <c r="Q26" s="1077"/>
      <c r="R26" s="1077"/>
      <c r="S26" s="1077"/>
      <c r="T26" s="1077"/>
      <c r="U26" s="1077"/>
      <c r="V26" s="1078"/>
    </row>
    <row r="27" spans="1:22" ht="17.25" customHeight="1">
      <c r="A27" s="1092"/>
      <c r="B27" s="151" t="s">
        <v>263</v>
      </c>
      <c r="C27" s="33"/>
      <c r="D27" s="27"/>
      <c r="E27" s="27"/>
      <c r="F27" s="34"/>
      <c r="G27" s="1089"/>
      <c r="H27" s="1052" t="s">
        <v>279</v>
      </c>
      <c r="I27" s="1053"/>
      <c r="J27" s="35"/>
      <c r="K27" s="35"/>
      <c r="L27" s="35"/>
      <c r="M27" s="1124"/>
      <c r="N27" s="1076"/>
      <c r="O27" s="1077"/>
      <c r="P27" s="1077"/>
      <c r="Q27" s="1077"/>
      <c r="R27" s="1077"/>
      <c r="S27" s="1077"/>
      <c r="T27" s="1077"/>
      <c r="U27" s="1077"/>
      <c r="V27" s="1078"/>
    </row>
    <row r="28" spans="1:22" ht="17.25" customHeight="1">
      <c r="A28" s="1092"/>
      <c r="B28" s="1052" t="s">
        <v>156</v>
      </c>
      <c r="C28" s="1053"/>
      <c r="D28" s="16"/>
      <c r="E28" s="16"/>
      <c r="F28" s="17"/>
      <c r="G28" s="1089"/>
      <c r="H28" s="1052" t="s">
        <v>281</v>
      </c>
      <c r="I28" s="1053"/>
      <c r="J28" s="16"/>
      <c r="K28" s="16"/>
      <c r="L28" s="18"/>
      <c r="M28" s="1124"/>
      <c r="N28" s="1076"/>
      <c r="O28" s="1077"/>
      <c r="P28" s="1077"/>
      <c r="Q28" s="1077"/>
      <c r="R28" s="1077"/>
      <c r="S28" s="1077"/>
      <c r="T28" s="1077"/>
      <c r="U28" s="1077"/>
      <c r="V28" s="1078"/>
    </row>
    <row r="29" spans="1:22" ht="17.25" customHeight="1">
      <c r="A29" s="1092"/>
      <c r="B29" s="1052" t="s">
        <v>157</v>
      </c>
      <c r="C29" s="1053"/>
      <c r="D29" s="142">
        <f>IF(D30&amp;D31="","",SUM(D30,D31))</f>
      </c>
      <c r="E29" s="142">
        <f>IF(E30&amp;E31="","",SUM(E30,E31))</f>
      </c>
      <c r="F29" s="143">
        <f>IF(F30&amp;F31="","",SUM(F30,F31))</f>
      </c>
      <c r="G29" s="1089"/>
      <c r="H29" s="1052" t="s">
        <v>171</v>
      </c>
      <c r="I29" s="1053"/>
      <c r="J29" s="16"/>
      <c r="K29" s="16"/>
      <c r="L29" s="18"/>
      <c r="M29" s="1124"/>
      <c r="N29" s="1076"/>
      <c r="O29" s="1077"/>
      <c r="P29" s="1077"/>
      <c r="Q29" s="1077"/>
      <c r="R29" s="1077"/>
      <c r="S29" s="1077"/>
      <c r="T29" s="1077"/>
      <c r="U29" s="1077"/>
      <c r="V29" s="1078"/>
    </row>
    <row r="30" spans="1:22" ht="17.25" customHeight="1">
      <c r="A30" s="1092"/>
      <c r="B30" s="144" t="s">
        <v>247</v>
      </c>
      <c r="C30" s="150" t="s">
        <v>301</v>
      </c>
      <c r="D30" s="21"/>
      <c r="E30" s="21"/>
      <c r="F30" s="22"/>
      <c r="G30" s="1089"/>
      <c r="H30" s="1052" t="s">
        <v>172</v>
      </c>
      <c r="I30" s="1053"/>
      <c r="J30" s="35"/>
      <c r="K30" s="35"/>
      <c r="L30" s="35"/>
      <c r="M30" s="1124"/>
      <c r="N30" s="1182" t="s">
        <v>393</v>
      </c>
      <c r="O30" s="1183"/>
      <c r="P30" s="1183"/>
      <c r="Q30" s="1183"/>
      <c r="R30" s="1183"/>
      <c r="S30" s="1183"/>
      <c r="T30" s="1183"/>
      <c r="U30" s="1183"/>
      <c r="V30" s="1184"/>
    </row>
    <row r="31" spans="1:22" ht="17.25" customHeight="1">
      <c r="A31" s="1092"/>
      <c r="B31" s="151" t="s">
        <v>264</v>
      </c>
      <c r="C31" s="152" t="s">
        <v>302</v>
      </c>
      <c r="D31" s="27"/>
      <c r="E31" s="27"/>
      <c r="F31" s="34"/>
      <c r="G31" s="1089"/>
      <c r="H31" s="1052" t="s">
        <v>173</v>
      </c>
      <c r="I31" s="1053"/>
      <c r="J31" s="16"/>
      <c r="K31" s="16"/>
      <c r="L31" s="18"/>
      <c r="M31" s="1124"/>
      <c r="N31" s="1076"/>
      <c r="O31" s="1077"/>
      <c r="P31" s="1077"/>
      <c r="Q31" s="1077"/>
      <c r="R31" s="1077"/>
      <c r="S31" s="1077"/>
      <c r="T31" s="1077"/>
      <c r="U31" s="1077"/>
      <c r="V31" s="1078"/>
    </row>
    <row r="32" spans="1:22" ht="17.25" customHeight="1">
      <c r="A32" s="1092"/>
      <c r="B32" s="1052" t="s">
        <v>158</v>
      </c>
      <c r="C32" s="1053"/>
      <c r="D32" s="40"/>
      <c r="E32" s="40"/>
      <c r="F32" s="41"/>
      <c r="G32" s="1089"/>
      <c r="H32" s="1052" t="s">
        <v>355</v>
      </c>
      <c r="I32" s="1053"/>
      <c r="J32" s="16"/>
      <c r="K32" s="16"/>
      <c r="L32" s="18"/>
      <c r="M32" s="1124"/>
      <c r="N32" s="1076"/>
      <c r="O32" s="1077"/>
      <c r="P32" s="1077"/>
      <c r="Q32" s="1077"/>
      <c r="R32" s="1077"/>
      <c r="S32" s="1077"/>
      <c r="T32" s="1077"/>
      <c r="U32" s="1077"/>
      <c r="V32" s="1078"/>
    </row>
    <row r="33" spans="1:22" ht="17.25" customHeight="1">
      <c r="A33" s="1092"/>
      <c r="B33" s="1052" t="s">
        <v>159</v>
      </c>
      <c r="C33" s="1053"/>
      <c r="D33" s="40"/>
      <c r="E33" s="40"/>
      <c r="F33" s="41"/>
      <c r="G33" s="1089"/>
      <c r="H33" s="1052" t="s">
        <v>356</v>
      </c>
      <c r="I33" s="1053"/>
      <c r="J33" s="16"/>
      <c r="K33" s="16"/>
      <c r="L33" s="18"/>
      <c r="M33" s="1124"/>
      <c r="N33" s="1076"/>
      <c r="O33" s="1077"/>
      <c r="P33" s="1077"/>
      <c r="Q33" s="1077"/>
      <c r="R33" s="1077"/>
      <c r="S33" s="1077"/>
      <c r="T33" s="1077"/>
      <c r="U33" s="1077"/>
      <c r="V33" s="1078"/>
    </row>
    <row r="34" spans="1:22" ht="17.25" customHeight="1">
      <c r="A34" s="1092"/>
      <c r="B34" s="1052" t="s">
        <v>265</v>
      </c>
      <c r="C34" s="1053"/>
      <c r="D34" s="40"/>
      <c r="E34" s="40"/>
      <c r="F34" s="41"/>
      <c r="G34" s="1089"/>
      <c r="H34" s="1099"/>
      <c r="I34" s="1100"/>
      <c r="J34" s="40"/>
      <c r="K34" s="40"/>
      <c r="L34" s="42"/>
      <c r="M34" s="1124"/>
      <c r="N34" s="1076"/>
      <c r="O34" s="1077"/>
      <c r="P34" s="1077"/>
      <c r="Q34" s="1077"/>
      <c r="R34" s="1077"/>
      <c r="S34" s="1077"/>
      <c r="T34" s="1077"/>
      <c r="U34" s="1077"/>
      <c r="V34" s="1078"/>
    </row>
    <row r="35" spans="1:22" ht="17.25" customHeight="1" thickBot="1">
      <c r="A35" s="1092"/>
      <c r="B35" s="1052" t="s">
        <v>266</v>
      </c>
      <c r="C35" s="1053"/>
      <c r="D35" s="40"/>
      <c r="E35" s="40"/>
      <c r="F35" s="41"/>
      <c r="G35" s="1089"/>
      <c r="H35" s="1099"/>
      <c r="I35" s="1100"/>
      <c r="J35" s="40"/>
      <c r="K35" s="40"/>
      <c r="L35" s="42"/>
      <c r="M35" s="1124"/>
      <c r="N35" s="1185"/>
      <c r="O35" s="1186"/>
      <c r="P35" s="1186"/>
      <c r="Q35" s="1186"/>
      <c r="R35" s="1186"/>
      <c r="S35" s="1186"/>
      <c r="T35" s="1186"/>
      <c r="U35" s="1186"/>
      <c r="V35" s="1187"/>
    </row>
    <row r="36" spans="1:22" ht="17.25" customHeight="1">
      <c r="A36" s="1092"/>
      <c r="B36" s="1052" t="s">
        <v>267</v>
      </c>
      <c r="C36" s="1053"/>
      <c r="D36" s="40"/>
      <c r="E36" s="40"/>
      <c r="F36" s="41"/>
      <c r="G36" s="1089"/>
      <c r="H36" s="1052" t="s">
        <v>174</v>
      </c>
      <c r="I36" s="1053"/>
      <c r="J36" s="16"/>
      <c r="K36" s="157"/>
      <c r="L36" s="18"/>
      <c r="M36" s="1124"/>
      <c r="N36" s="1101" t="s">
        <v>289</v>
      </c>
      <c r="O36" s="1101"/>
      <c r="P36" s="1101"/>
      <c r="Q36" s="1056"/>
      <c r="R36" s="1056"/>
      <c r="S36" s="1056"/>
      <c r="T36" s="1056"/>
      <c r="U36" s="1056"/>
      <c r="V36" s="1056"/>
    </row>
    <row r="37" spans="1:22" ht="17.25" customHeight="1" thickBot="1">
      <c r="A37" s="1092"/>
      <c r="B37" s="1180"/>
      <c r="C37" s="1181"/>
      <c r="D37" s="16"/>
      <c r="E37" s="16"/>
      <c r="F37" s="17"/>
      <c r="G37" s="1089"/>
      <c r="H37" s="1109" t="s">
        <v>175</v>
      </c>
      <c r="I37" s="1110"/>
      <c r="J37" s="158"/>
      <c r="K37" s="16"/>
      <c r="L37" s="159"/>
      <c r="M37" s="1124"/>
      <c r="N37" s="160" t="s">
        <v>290</v>
      </c>
      <c r="O37" s="1057"/>
      <c r="P37" s="1057"/>
      <c r="Q37" s="1057"/>
      <c r="R37" s="1057"/>
      <c r="S37" s="1057"/>
      <c r="T37" s="1057"/>
      <c r="U37" s="1057"/>
      <c r="V37" s="1057"/>
    </row>
    <row r="38" spans="1:22" ht="17.25" customHeight="1" thickBot="1">
      <c r="A38" s="1093"/>
      <c r="B38" s="1062" t="s">
        <v>271</v>
      </c>
      <c r="C38" s="1063"/>
      <c r="D38" s="154">
        <f>IF(D23&amp;D28&amp;D29&amp;D32&amp;D33&amp;D34&amp;D35&amp;D36&amp;D37="","",SUM(D23,D28,D29,D32:D37))</f>
      </c>
      <c r="E38" s="154">
        <f>IF(E23&amp;E28&amp;E29&amp;E32&amp;E33&amp;E34&amp;E35&amp;E36&amp;E37="","",SUM(E23,E28,E29,E32:E37))</f>
      </c>
      <c r="F38" s="154">
        <f>IF(F23&amp;F28&amp;F29&amp;F32&amp;F33&amp;F34&amp;F35&amp;F36&amp;F37="","",SUM(F23,F28,F29,F32:F37))</f>
      </c>
      <c r="G38" s="1090"/>
      <c r="H38" s="1062" t="s">
        <v>294</v>
      </c>
      <c r="I38" s="1063"/>
      <c r="J38" s="161">
        <f>IF(J23&amp;J24&amp;J25&amp;J26&amp;J27&amp;J28&amp;J29&amp;J30&amp;J31&amp;J32&amp;J33&amp;J34&amp;J35&amp;J36&amp;J37="","",SUM(J23:J37))</f>
      </c>
      <c r="K38" s="161">
        <f>IF(K23&amp;K24&amp;K25&amp;K26&amp;K27&amp;K28&amp;K29&amp;K30&amp;K31&amp;K32&amp;K33&amp;K34&amp;K35&amp;K36&amp;K37="","",SUM(K23:K37))</f>
      </c>
      <c r="L38" s="162">
        <f>IF(L23&amp;L24&amp;L25&amp;L26&amp;L27&amp;L28&amp;L29&amp;L30&amp;L31&amp;L32&amp;L33&amp;L34&amp;L35&amp;L36&amp;L37="","",SUM(L23:L37))</f>
      </c>
      <c r="M38" s="1124"/>
      <c r="N38" s="1054">
        <f>IF(作成者名="","",作成者名)</f>
      </c>
      <c r="O38" s="1055"/>
      <c r="P38" s="1055"/>
      <c r="Q38" s="1055"/>
      <c r="R38" s="1055"/>
      <c r="S38" s="1055"/>
      <c r="T38" s="1055"/>
      <c r="U38" s="1055"/>
      <c r="V38" s="1055"/>
    </row>
    <row r="39" spans="1:22" ht="17.25" customHeight="1" thickBot="1">
      <c r="A39" s="163" t="s">
        <v>273</v>
      </c>
      <c r="B39" s="1062" t="s">
        <v>270</v>
      </c>
      <c r="C39" s="1063"/>
      <c r="D39" s="164">
        <f>IF(D22&amp;D38="","",IF(D22="",D38,IF(D38="",D22,SUM(D22,D38))))</f>
      </c>
      <c r="E39" s="164">
        <f>IF(E22&amp;E38="","",IF(E22="",E38,IF(E38="",E22,SUM(E22,E38))))</f>
      </c>
      <c r="F39" s="165">
        <f>IF(F22&amp;F38="","",IF(F22="",F38,IF(F38="",F22,SUM(F22,F38))))</f>
      </c>
      <c r="G39" s="166" t="s">
        <v>283</v>
      </c>
      <c r="H39" s="1062" t="s">
        <v>282</v>
      </c>
      <c r="I39" s="1063"/>
      <c r="J39" s="161">
        <f>IF(J22&amp;J38="","",IF(J22="",J38,IF(J38="",J22,SUM(J22,J38))))</f>
      </c>
      <c r="K39" s="161">
        <f>IF(K22&amp;K38="","",IF(K22="",K38,IF(K38="",K22,SUM(K22,K38))))</f>
      </c>
      <c r="L39" s="161">
        <f>IF(L22&amp;L38="","",IF(L22="",L38,IF(L38="",L22,SUM(L22,L38))))</f>
      </c>
      <c r="M39" s="1124"/>
      <c r="N39" s="160" t="s">
        <v>291</v>
      </c>
      <c r="O39" s="1107">
        <f>IF(作成者郵便番号="","",作成者郵便番号)</f>
      </c>
      <c r="P39" s="1108"/>
      <c r="Q39" s="1108"/>
      <c r="R39" s="1108"/>
      <c r="S39" s="1108"/>
      <c r="T39" s="1108"/>
      <c r="U39" s="1108"/>
      <c r="V39" s="1108"/>
    </row>
    <row r="40" spans="1:22" ht="4.5" customHeight="1" thickBot="1">
      <c r="A40" s="1068"/>
      <c r="B40" s="1068"/>
      <c r="C40" s="1068"/>
      <c r="D40" s="1068"/>
      <c r="E40" s="1068"/>
      <c r="F40" s="1068"/>
      <c r="G40" s="1068"/>
      <c r="H40" s="1068"/>
      <c r="I40" s="1068"/>
      <c r="J40" s="1068"/>
      <c r="K40" s="1068"/>
      <c r="L40" s="1068"/>
      <c r="M40" s="1125"/>
      <c r="N40" s="1106"/>
      <c r="O40" s="1106"/>
      <c r="P40" s="1106"/>
      <c r="Q40" s="1106"/>
      <c r="R40" s="1106"/>
      <c r="S40" s="1106"/>
      <c r="T40" s="1106"/>
      <c r="U40" s="1106"/>
      <c r="V40" s="1106"/>
    </row>
    <row r="41" spans="1:22" ht="17.25" customHeight="1">
      <c r="A41" s="1069" t="s">
        <v>313</v>
      </c>
      <c r="B41" s="1066"/>
      <c r="C41" s="1067"/>
      <c r="D41" s="168"/>
      <c r="E41" s="47"/>
      <c r="F41" s="175"/>
      <c r="G41" s="1069" t="s">
        <v>314</v>
      </c>
      <c r="H41" s="1066"/>
      <c r="I41" s="1067"/>
      <c r="J41" s="167"/>
      <c r="K41" s="45"/>
      <c r="L41" s="167"/>
      <c r="M41" s="1124"/>
      <c r="N41" s="1054">
        <f>IF(作成者住所="","",作成者住所)</f>
      </c>
      <c r="O41" s="1055"/>
      <c r="P41" s="1055"/>
      <c r="Q41" s="1055"/>
      <c r="R41" s="1055"/>
      <c r="S41" s="1055"/>
      <c r="T41" s="1055"/>
      <c r="U41" s="1055"/>
      <c r="V41" s="1055"/>
    </row>
    <row r="42" spans="1:22" ht="17.25" customHeight="1">
      <c r="A42" s="1069"/>
      <c r="B42" s="1071"/>
      <c r="C42" s="1072"/>
      <c r="D42" s="168"/>
      <c r="E42" s="47"/>
      <c r="F42" s="169"/>
      <c r="G42" s="1069"/>
      <c r="H42" s="1071"/>
      <c r="I42" s="1072"/>
      <c r="J42" s="170"/>
      <c r="K42" s="35"/>
      <c r="L42" s="170"/>
      <c r="M42" s="1124"/>
      <c r="N42" s="160" t="s">
        <v>292</v>
      </c>
      <c r="O42" s="1060">
        <f>IF(作成者電話="","",作成者電話)</f>
      </c>
      <c r="P42" s="1061"/>
      <c r="Q42" s="1061"/>
      <c r="R42" s="1061"/>
      <c r="S42" s="1061"/>
      <c r="T42" s="1061"/>
      <c r="U42" s="1061"/>
      <c r="V42" s="1061"/>
    </row>
    <row r="43" spans="1:22" ht="17.25" customHeight="1">
      <c r="A43" s="1069"/>
      <c r="B43" s="1071"/>
      <c r="C43" s="1072"/>
      <c r="D43" s="168"/>
      <c r="E43" s="47"/>
      <c r="F43" s="169"/>
      <c r="G43" s="1069"/>
      <c r="H43" s="1071"/>
      <c r="I43" s="1072"/>
      <c r="J43" s="170"/>
      <c r="K43" s="35"/>
      <c r="L43" s="170"/>
      <c r="M43" s="1124"/>
      <c r="N43" s="160" t="s">
        <v>373</v>
      </c>
      <c r="O43" s="1060">
        <f>IF(作成者fax="","",作成者fax)</f>
      </c>
      <c r="P43" s="1061"/>
      <c r="Q43" s="1061"/>
      <c r="R43" s="1061"/>
      <c r="S43" s="1061"/>
      <c r="T43" s="1061"/>
      <c r="U43" s="1061"/>
      <c r="V43" s="1061"/>
    </row>
    <row r="44" spans="1:22" ht="17.25" customHeight="1" thickBot="1">
      <c r="A44" s="1069"/>
      <c r="B44" s="1111"/>
      <c r="C44" s="1112"/>
      <c r="D44" s="168"/>
      <c r="E44" s="47"/>
      <c r="F44" s="169"/>
      <c r="G44" s="1069"/>
      <c r="H44" s="1111"/>
      <c r="I44" s="1112"/>
      <c r="J44" s="170"/>
      <c r="K44" s="35"/>
      <c r="L44" s="170"/>
      <c r="M44" s="1124"/>
      <c r="N44" s="213" t="s">
        <v>395</v>
      </c>
      <c r="O44" s="1113">
        <f>IF(作成者メール="","",作成者メール)</f>
      </c>
      <c r="P44" s="1113"/>
      <c r="Q44" s="1113"/>
      <c r="R44" s="1113"/>
      <c r="S44" s="1113"/>
      <c r="T44" s="1113"/>
      <c r="U44" s="1113"/>
      <c r="V44" s="1113"/>
    </row>
    <row r="45" spans="1:22" ht="17.25" customHeight="1" thickBot="1">
      <c r="A45" s="1070"/>
      <c r="B45" s="1062" t="s">
        <v>295</v>
      </c>
      <c r="C45" s="1063"/>
      <c r="D45" s="171"/>
      <c r="E45" s="172">
        <f>IF(E41&amp;E42&amp;E43&amp;E44="","",SUM(E41:E44))</f>
      </c>
      <c r="F45" s="173"/>
      <c r="G45" s="1070"/>
      <c r="H45" s="1062" t="s">
        <v>296</v>
      </c>
      <c r="I45" s="1063"/>
      <c r="J45" s="174"/>
      <c r="K45" s="172">
        <f>IF(K41&amp;K42&amp;K43&amp;K44="","",SUM(K41:K44))</f>
      </c>
      <c r="L45" s="174"/>
      <c r="M45" s="1124"/>
      <c r="N45" s="1096" t="s">
        <v>397</v>
      </c>
      <c r="O45" s="1096"/>
      <c r="P45" s="1096"/>
      <c r="Q45" s="1096"/>
      <c r="R45" s="1096"/>
      <c r="S45" s="1096"/>
      <c r="T45" s="1096"/>
      <c r="U45" s="1096"/>
      <c r="V45" s="1096"/>
    </row>
    <row r="46" ht="14.25"/>
    <row r="47" spans="6:12" ht="12.75">
      <c r="F47" s="1050">
        <f>IF(AND(D39=J39,E39=K39,F39=L39),"","【！】収入総計－支出総計")</f>
      </c>
      <c r="G47" s="1050"/>
      <c r="H47" s="1050"/>
      <c r="I47" s="1050"/>
      <c r="J47" s="176">
        <f>_xlfn.IFERROR(IF(D39=J39,"",IF(D39="",-J39,IF(J39="",D39,D39-J39))),"")</f>
      </c>
      <c r="K47" s="176">
        <f>_xlfn.IFERROR(IF(E39=K39,"",IF(E39="",-K39,IF(K39="",E39,E39-K39))),"")</f>
      </c>
      <c r="L47" s="176">
        <f>_xlfn.IFERROR(IF(F39=L39,"",IF(F39="",-L39,IF(L39="",F39,F39-L39))),"")</f>
      </c>
    </row>
    <row r="48" spans="6:12" ht="12.75">
      <c r="F48" s="1050">
        <f>IF(AND(D45=J45,E45=K45,F45=L45),"","【！】臨時収入計－臨時支出計")</f>
      </c>
      <c r="G48" s="1050"/>
      <c r="H48" s="1050"/>
      <c r="I48" s="1050"/>
      <c r="J48" s="176">
        <f>_xlfn.IFERROR(IF(D45=J45,"",IF(D45="",-J45,IF(J45="",D45,D45-J45))),"")</f>
      </c>
      <c r="K48" s="176">
        <f>_xlfn.IFERROR(IF(E45=K45,"",IF(E45="",-K45,IF(K45="",E45,E45-K45))),"")</f>
      </c>
      <c r="L48" s="176">
        <f>_xlfn.IFERROR(IF(F45=L45,"",IF(F45="",-L45,IF(L45="",F45,F45-L45))),"")</f>
      </c>
    </row>
  </sheetData>
  <sheetProtection sheet="1" objects="1" scenarios="1" formatCells="0"/>
  <mergeCells count="136">
    <mergeCell ref="N30:V30"/>
    <mergeCell ref="N31:V35"/>
    <mergeCell ref="B19:C19"/>
    <mergeCell ref="H18:I18"/>
    <mergeCell ref="B21:C21"/>
    <mergeCell ref="B18:C18"/>
    <mergeCell ref="H30:I30"/>
    <mergeCell ref="B28:C28"/>
    <mergeCell ref="B29:C29"/>
    <mergeCell ref="B22:C22"/>
    <mergeCell ref="B38:C38"/>
    <mergeCell ref="B45:C45"/>
    <mergeCell ref="B36:C36"/>
    <mergeCell ref="B39:C39"/>
    <mergeCell ref="B41:C41"/>
    <mergeCell ref="B42:C42"/>
    <mergeCell ref="B37:C37"/>
    <mergeCell ref="B44:C44"/>
    <mergeCell ref="H11:I11"/>
    <mergeCell ref="B16:C16"/>
    <mergeCell ref="H21:I21"/>
    <mergeCell ref="G7:I7"/>
    <mergeCell ref="R8:S8"/>
    <mergeCell ref="O6:P6"/>
    <mergeCell ref="O7:P7"/>
    <mergeCell ref="R7:S7"/>
    <mergeCell ref="A7:C7"/>
    <mergeCell ref="A6:C6"/>
    <mergeCell ref="S1:T1"/>
    <mergeCell ref="S2:T3"/>
    <mergeCell ref="T16:V16"/>
    <mergeCell ref="H10:I10"/>
    <mergeCell ref="A8:A22"/>
    <mergeCell ref="H17:I17"/>
    <mergeCell ref="R15:S15"/>
    <mergeCell ref="O13:P13"/>
    <mergeCell ref="T6:V6"/>
    <mergeCell ref="R6:S6"/>
    <mergeCell ref="A1:D1"/>
    <mergeCell ref="N1:P3"/>
    <mergeCell ref="J1:M3"/>
    <mergeCell ref="R16:S16"/>
    <mergeCell ref="T7:V7"/>
    <mergeCell ref="T10:V10"/>
    <mergeCell ref="J6:K6"/>
    <mergeCell ref="T11:V11"/>
    <mergeCell ref="U1:V1"/>
    <mergeCell ref="R1:R3"/>
    <mergeCell ref="T17:V17"/>
    <mergeCell ref="R13:S13"/>
    <mergeCell ref="T15:V15"/>
    <mergeCell ref="T13:V13"/>
    <mergeCell ref="H19:I19"/>
    <mergeCell ref="R17:S17"/>
    <mergeCell ref="T14:V14"/>
    <mergeCell ref="H14:I14"/>
    <mergeCell ref="H15:I15"/>
    <mergeCell ref="H16:I16"/>
    <mergeCell ref="R12:S12"/>
    <mergeCell ref="A4:D4"/>
    <mergeCell ref="B5:F5"/>
    <mergeCell ref="E4:V4"/>
    <mergeCell ref="B10:C10"/>
    <mergeCell ref="H5:L5"/>
    <mergeCell ref="H8:I8"/>
    <mergeCell ref="H9:I9"/>
    <mergeCell ref="R9:S9"/>
    <mergeCell ref="G6:I6"/>
    <mergeCell ref="N5:V5"/>
    <mergeCell ref="R11:S11"/>
    <mergeCell ref="T12:V12"/>
    <mergeCell ref="R14:S14"/>
    <mergeCell ref="B9:C9"/>
    <mergeCell ref="B20:C20"/>
    <mergeCell ref="N19:V19"/>
    <mergeCell ref="B17:C17"/>
    <mergeCell ref="M5:M45"/>
    <mergeCell ref="T8:V8"/>
    <mergeCell ref="N40:V40"/>
    <mergeCell ref="N41:V41"/>
    <mergeCell ref="O39:V39"/>
    <mergeCell ref="O43:V43"/>
    <mergeCell ref="H37:I37"/>
    <mergeCell ref="H44:I44"/>
    <mergeCell ref="H43:I43"/>
    <mergeCell ref="H42:I42"/>
    <mergeCell ref="O44:V44"/>
    <mergeCell ref="H45:I45"/>
    <mergeCell ref="N45:V45"/>
    <mergeCell ref="G41:G45"/>
    <mergeCell ref="R10:S10"/>
    <mergeCell ref="H34:I34"/>
    <mergeCell ref="H29:I29"/>
    <mergeCell ref="N36:P36"/>
    <mergeCell ref="N18:V18"/>
    <mergeCell ref="N20:V20"/>
    <mergeCell ref="H35:I35"/>
    <mergeCell ref="B32:C32"/>
    <mergeCell ref="B33:C33"/>
    <mergeCell ref="H33:I33"/>
    <mergeCell ref="H31:I31"/>
    <mergeCell ref="H25:I25"/>
    <mergeCell ref="H22:I22"/>
    <mergeCell ref="H28:I28"/>
    <mergeCell ref="H32:I32"/>
    <mergeCell ref="H23:I23"/>
    <mergeCell ref="N21:V29"/>
    <mergeCell ref="A2:D3"/>
    <mergeCell ref="U2:V3"/>
    <mergeCell ref="Q2:Q3"/>
    <mergeCell ref="D6:E6"/>
    <mergeCell ref="H27:I27"/>
    <mergeCell ref="G8:G22"/>
    <mergeCell ref="G23:G38"/>
    <mergeCell ref="H36:I36"/>
    <mergeCell ref="A23:A38"/>
    <mergeCell ref="B8:C8"/>
    <mergeCell ref="B34:C34"/>
    <mergeCell ref="B35:C35"/>
    <mergeCell ref="B23:C23"/>
    <mergeCell ref="H41:I41"/>
    <mergeCell ref="H39:I39"/>
    <mergeCell ref="A40:L40"/>
    <mergeCell ref="A41:A45"/>
    <mergeCell ref="B43:C43"/>
    <mergeCell ref="H20:I20"/>
    <mergeCell ref="F47:I47"/>
    <mergeCell ref="F48:I48"/>
    <mergeCell ref="E1:G3"/>
    <mergeCell ref="H26:I26"/>
    <mergeCell ref="N38:V38"/>
    <mergeCell ref="Q36:V36"/>
    <mergeCell ref="O37:V37"/>
    <mergeCell ref="H24:I24"/>
    <mergeCell ref="O42:V42"/>
    <mergeCell ref="H38:I38"/>
  </mergeCells>
  <conditionalFormatting sqref="J39">
    <cfRule type="expression" priority="3" dxfId="3" stopIfTrue="1">
      <formula>$D$39&lt;&gt;$J$39</formula>
    </cfRule>
  </conditionalFormatting>
  <conditionalFormatting sqref="K39">
    <cfRule type="expression" priority="2" dxfId="3" stopIfTrue="1">
      <formula>$E$39&lt;&gt;$K$39</formula>
    </cfRule>
  </conditionalFormatting>
  <conditionalFormatting sqref="K45">
    <cfRule type="expression" priority="1" dxfId="3" stopIfTrue="1">
      <formula>$E$45&lt;&gt;$K$45</formula>
    </cfRule>
  </conditionalFormatting>
  <dataValidations count="1">
    <dataValidation errorStyle="warning" type="whole" operator="greaterThanOrEqual" allowBlank="1" showInputMessage="1" showErrorMessage="1" error="0以上の金額を入力してください" sqref="D41:F45 J41:L45 J8:L39 D8:F39">
      <formula1>0</formula1>
    </dataValidation>
  </dataValidations>
  <printOptions horizontalCentered="1" verticalCentered="1"/>
  <pageMargins left="0.3937007874015748" right="0.3937007874015748" top="0.1968503937007874" bottom="0.1968503937007874" header="0.5118110236220472" footer="0"/>
  <pageSetup horizontalDpi="600" verticalDpi="600" orientation="landscape" paperSize="8" scale="110" r:id="rId3"/>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dc:creator>
  <cp:keywords/>
  <dc:description/>
  <cp:lastModifiedBy>Nao Mori</cp:lastModifiedBy>
  <cp:lastPrinted>2021-03-12T12:21:01Z</cp:lastPrinted>
  <dcterms:created xsi:type="dcterms:W3CDTF">2005-02-17T03:24:59Z</dcterms:created>
  <dcterms:modified xsi:type="dcterms:W3CDTF">2024-04-25T06:16:52Z</dcterms:modified>
  <cp:category/>
  <cp:version/>
  <cp:contentType/>
  <cp:contentStatus/>
</cp:coreProperties>
</file>